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5876" windowHeight="5832"/>
  </bookViews>
  <sheets>
    <sheet name="Bataz bestekoak" sheetId="12" r:id="rId1"/>
    <sheet name="2008" sheetId="11" r:id="rId2"/>
    <sheet name="2007" sheetId="10" r:id="rId3"/>
    <sheet name="2006" sheetId="9" r:id="rId4"/>
    <sheet name="2005" sheetId="8" r:id="rId5"/>
    <sheet name="2004" sheetId="7" r:id="rId6"/>
    <sheet name="2003" sheetId="6" r:id="rId7"/>
    <sheet name="Tenperaturak" sheetId="1" r:id="rId8"/>
    <sheet name="Prezipitazioak" sheetId="2" r:id="rId9"/>
    <sheet name="Hezetasuna" sheetId="3" r:id="rId10"/>
    <sheet name="Haizea" sheetId="4" r:id="rId11"/>
    <sheet name="Koppen sailkapena" sheetId="5" r:id="rId12"/>
  </sheets>
  <externalReferences>
    <externalReference r:id="rId13"/>
  </externalReferences>
  <calcPr calcId="125725"/>
</workbook>
</file>

<file path=xl/calcChain.xml><?xml version="1.0" encoding="utf-8"?>
<calcChain xmlns="http://schemas.openxmlformats.org/spreadsheetml/2006/main">
  <c r="M87" i="12"/>
  <c r="B37" i="11"/>
  <c r="C37"/>
  <c r="D37"/>
  <c r="E37"/>
  <c r="F37"/>
  <c r="G37"/>
  <c r="H37"/>
  <c r="I37"/>
  <c r="J37"/>
  <c r="K37"/>
  <c r="L37"/>
  <c r="M37"/>
  <c r="N37"/>
  <c r="O37"/>
  <c r="P37"/>
  <c r="Q37"/>
  <c r="B71"/>
  <c r="C71"/>
  <c r="D71"/>
  <c r="E71"/>
  <c r="F71"/>
  <c r="G71"/>
  <c r="H71"/>
  <c r="I71"/>
  <c r="J71"/>
  <c r="K71"/>
  <c r="L71"/>
  <c r="M71"/>
  <c r="N71"/>
  <c r="O71"/>
  <c r="P71"/>
  <c r="Q71"/>
  <c r="B107"/>
  <c r="C107"/>
  <c r="D107"/>
  <c r="E107"/>
  <c r="F107"/>
  <c r="G107"/>
  <c r="H107"/>
  <c r="I107"/>
  <c r="J107"/>
  <c r="K107"/>
  <c r="L107"/>
  <c r="M107"/>
  <c r="N107"/>
  <c r="O107"/>
  <c r="P107"/>
  <c r="Q107"/>
  <c r="B142"/>
  <c r="C142"/>
  <c r="D142"/>
  <c r="E142"/>
  <c r="F142"/>
  <c r="G142"/>
  <c r="H142"/>
  <c r="I142"/>
  <c r="J142"/>
  <c r="K142"/>
  <c r="L142"/>
  <c r="M142"/>
  <c r="N142"/>
  <c r="O142"/>
  <c r="P142"/>
  <c r="Q142"/>
  <c r="B178"/>
  <c r="C178"/>
  <c r="D178"/>
  <c r="E178"/>
  <c r="F178"/>
  <c r="G178"/>
  <c r="H178"/>
  <c r="I178"/>
  <c r="J178"/>
  <c r="K178"/>
  <c r="L178"/>
  <c r="M178"/>
  <c r="N178"/>
  <c r="O178"/>
  <c r="P178"/>
  <c r="Q178"/>
  <c r="B213"/>
  <c r="C213"/>
  <c r="D213"/>
  <c r="E213"/>
  <c r="F213"/>
  <c r="G213"/>
  <c r="H213"/>
  <c r="I213"/>
  <c r="J213"/>
  <c r="K213"/>
  <c r="L213"/>
  <c r="M213"/>
  <c r="N213"/>
  <c r="O213"/>
  <c r="P213"/>
  <c r="Q213"/>
  <c r="B249"/>
  <c r="C249"/>
  <c r="D249"/>
  <c r="E249"/>
  <c r="F249"/>
  <c r="G249"/>
  <c r="H249"/>
  <c r="I249"/>
  <c r="J249"/>
  <c r="K249"/>
  <c r="L249"/>
  <c r="M249"/>
  <c r="N249"/>
  <c r="O249"/>
  <c r="P249"/>
  <c r="Q249"/>
  <c r="B285"/>
  <c r="C285"/>
  <c r="D285"/>
  <c r="E285"/>
  <c r="F285"/>
  <c r="G285"/>
  <c r="H285"/>
  <c r="I285"/>
  <c r="J285"/>
  <c r="K285"/>
  <c r="L285"/>
  <c r="M285"/>
  <c r="N285"/>
  <c r="O285"/>
  <c r="P285"/>
  <c r="Q285"/>
  <c r="B320"/>
  <c r="C320"/>
  <c r="D320"/>
  <c r="E320"/>
  <c r="F320"/>
  <c r="G320"/>
  <c r="H320"/>
  <c r="I320"/>
  <c r="J320"/>
  <c r="K320"/>
  <c r="L320"/>
  <c r="M320"/>
  <c r="N320"/>
  <c r="O320"/>
  <c r="P320"/>
  <c r="Q320"/>
  <c r="B356"/>
  <c r="C356"/>
  <c r="D356"/>
  <c r="E356"/>
  <c r="F356"/>
  <c r="G356"/>
  <c r="H356"/>
  <c r="I356"/>
  <c r="J356"/>
  <c r="K356"/>
  <c r="L356"/>
  <c r="M356"/>
  <c r="N356"/>
  <c r="O356"/>
  <c r="P356"/>
  <c r="Q356"/>
  <c r="B391"/>
  <c r="C391"/>
  <c r="D391"/>
  <c r="E391"/>
  <c r="F391"/>
  <c r="G391"/>
  <c r="H391"/>
  <c r="I391"/>
  <c r="J391"/>
  <c r="K391"/>
  <c r="L391"/>
  <c r="M391"/>
  <c r="N391"/>
  <c r="O391"/>
  <c r="P391"/>
  <c r="Q391"/>
  <c r="B427"/>
  <c r="C427"/>
  <c r="D427"/>
  <c r="E427"/>
  <c r="F427"/>
  <c r="G427"/>
  <c r="H427"/>
  <c r="I427"/>
  <c r="J427"/>
  <c r="K427"/>
  <c r="L427"/>
  <c r="M427"/>
  <c r="N427"/>
  <c r="O427"/>
  <c r="P427"/>
  <c r="Q427"/>
  <c r="B36" i="10"/>
  <c r="C36"/>
  <c r="D36"/>
  <c r="E36"/>
  <c r="F36"/>
  <c r="G36"/>
  <c r="H36"/>
  <c r="I36"/>
  <c r="J36"/>
  <c r="K36"/>
  <c r="L36"/>
  <c r="M36"/>
  <c r="N36"/>
  <c r="O36"/>
  <c r="P36"/>
  <c r="Q36"/>
  <c r="B69"/>
  <c r="C69"/>
  <c r="D69"/>
  <c r="E69"/>
  <c r="F69"/>
  <c r="G69"/>
  <c r="H69"/>
  <c r="I69"/>
  <c r="J69"/>
  <c r="K69"/>
  <c r="L69"/>
  <c r="M69"/>
  <c r="N69"/>
  <c r="O69"/>
  <c r="P69"/>
  <c r="Q69"/>
  <c r="B105"/>
  <c r="C105"/>
  <c r="D105"/>
  <c r="E105"/>
  <c r="F105"/>
  <c r="G105"/>
  <c r="H105"/>
  <c r="I105"/>
  <c r="J105"/>
  <c r="K105"/>
  <c r="L105"/>
  <c r="M105"/>
  <c r="N105"/>
  <c r="O105"/>
  <c r="P105"/>
  <c r="Q105"/>
  <c r="B140"/>
  <c r="C140"/>
  <c r="D140"/>
  <c r="E140"/>
  <c r="F140"/>
  <c r="G140"/>
  <c r="H140"/>
  <c r="I140"/>
  <c r="J140"/>
  <c r="K140"/>
  <c r="L140"/>
  <c r="M140"/>
  <c r="N140"/>
  <c r="O140"/>
  <c r="P140"/>
  <c r="Q140"/>
  <c r="B176"/>
  <c r="C176"/>
  <c r="D176"/>
  <c r="E176"/>
  <c r="F176"/>
  <c r="G176"/>
  <c r="H176"/>
  <c r="I176"/>
  <c r="J176"/>
  <c r="K176"/>
  <c r="L176"/>
  <c r="M176"/>
  <c r="N176"/>
  <c r="O176"/>
  <c r="P176"/>
  <c r="Q176"/>
  <c r="B211"/>
  <c r="C211"/>
  <c r="D211"/>
  <c r="E211"/>
  <c r="F211"/>
  <c r="G211"/>
  <c r="H211"/>
  <c r="I211"/>
  <c r="J211"/>
  <c r="K211"/>
  <c r="L211"/>
  <c r="M211"/>
  <c r="N211"/>
  <c r="O211"/>
  <c r="P211"/>
  <c r="Q211"/>
  <c r="B247"/>
  <c r="C247"/>
  <c r="D247"/>
  <c r="E247"/>
  <c r="F247"/>
  <c r="G247"/>
  <c r="H247"/>
  <c r="I247"/>
  <c r="J247"/>
  <c r="K247"/>
  <c r="L247"/>
  <c r="M247"/>
  <c r="N247"/>
  <c r="O247"/>
  <c r="P247"/>
  <c r="Q247"/>
  <c r="B283"/>
  <c r="C283"/>
  <c r="D283"/>
  <c r="E283"/>
  <c r="F283"/>
  <c r="G283"/>
  <c r="H283"/>
  <c r="I283"/>
  <c r="J283"/>
  <c r="K283"/>
  <c r="L283"/>
  <c r="M283"/>
  <c r="N283"/>
  <c r="O283"/>
  <c r="P283"/>
  <c r="Q283"/>
  <c r="B318"/>
  <c r="C318"/>
  <c r="D318"/>
  <c r="E318"/>
  <c r="F318"/>
  <c r="G318"/>
  <c r="H318"/>
  <c r="I318"/>
  <c r="J318"/>
  <c r="K318"/>
  <c r="L318"/>
  <c r="M318"/>
  <c r="N318"/>
  <c r="O318"/>
  <c r="P318"/>
  <c r="Q318"/>
  <c r="B354"/>
  <c r="C354"/>
  <c r="D354"/>
  <c r="E354"/>
  <c r="F354"/>
  <c r="G354"/>
  <c r="H354"/>
  <c r="I354"/>
  <c r="J354"/>
  <c r="K354"/>
  <c r="L354"/>
  <c r="M354"/>
  <c r="N354"/>
  <c r="O354"/>
  <c r="P354"/>
  <c r="Q354"/>
  <c r="B389"/>
  <c r="C389"/>
  <c r="D389"/>
  <c r="E389"/>
  <c r="F389"/>
  <c r="G389"/>
  <c r="H389"/>
  <c r="I389"/>
  <c r="J389"/>
  <c r="K389"/>
  <c r="L389"/>
  <c r="M389"/>
  <c r="N389"/>
  <c r="O389"/>
  <c r="P389"/>
  <c r="Q389"/>
  <c r="B425"/>
  <c r="C425"/>
  <c r="D425"/>
  <c r="E425"/>
  <c r="F425"/>
  <c r="G425"/>
  <c r="H425"/>
  <c r="I425"/>
  <c r="J425"/>
  <c r="K425"/>
  <c r="L425"/>
  <c r="M425"/>
  <c r="N425"/>
  <c r="O425"/>
  <c r="P425"/>
  <c r="Q425"/>
  <c r="B36" i="9"/>
  <c r="C36"/>
  <c r="D36"/>
  <c r="E36"/>
  <c r="F36"/>
  <c r="G36"/>
  <c r="H36"/>
  <c r="I36"/>
  <c r="J36"/>
  <c r="K36"/>
  <c r="L36"/>
  <c r="M36"/>
  <c r="N36"/>
  <c r="O36"/>
  <c r="P36"/>
  <c r="Q36"/>
  <c r="B69"/>
  <c r="C69"/>
  <c r="D69"/>
  <c r="E69"/>
  <c r="F69"/>
  <c r="G69"/>
  <c r="H69"/>
  <c r="I69"/>
  <c r="J69"/>
  <c r="K69"/>
  <c r="L69"/>
  <c r="M69"/>
  <c r="N69"/>
  <c r="O69"/>
  <c r="P69"/>
  <c r="Q69"/>
  <c r="B105"/>
  <c r="C105"/>
  <c r="D105"/>
  <c r="E105"/>
  <c r="F105"/>
  <c r="G105"/>
  <c r="H105"/>
  <c r="I105"/>
  <c r="J105"/>
  <c r="K105"/>
  <c r="L105"/>
  <c r="M105"/>
  <c r="N105"/>
  <c r="O105"/>
  <c r="P105"/>
  <c r="Q105"/>
  <c r="B140"/>
  <c r="C140"/>
  <c r="D140"/>
  <c r="E140"/>
  <c r="F140"/>
  <c r="G140"/>
  <c r="H140"/>
  <c r="I140"/>
  <c r="J140"/>
  <c r="K140"/>
  <c r="L140"/>
  <c r="M140"/>
  <c r="N140"/>
  <c r="O140"/>
  <c r="P140"/>
  <c r="Q140"/>
  <c r="B176"/>
  <c r="C176"/>
  <c r="D176"/>
  <c r="E176"/>
  <c r="F176"/>
  <c r="G176"/>
  <c r="H176"/>
  <c r="I176"/>
  <c r="J176"/>
  <c r="K176"/>
  <c r="L176"/>
  <c r="M176"/>
  <c r="N176"/>
  <c r="O176"/>
  <c r="P176"/>
  <c r="Q176"/>
  <c r="B211"/>
  <c r="C211"/>
  <c r="D211"/>
  <c r="E211"/>
  <c r="F211"/>
  <c r="G211"/>
  <c r="I211"/>
  <c r="J211"/>
  <c r="K211"/>
  <c r="L211"/>
  <c r="M211"/>
  <c r="N211"/>
  <c r="O211"/>
  <c r="P211"/>
  <c r="Q211"/>
  <c r="B247"/>
  <c r="C247"/>
  <c r="D247"/>
  <c r="E247"/>
  <c r="F247"/>
  <c r="G247"/>
  <c r="H247"/>
  <c r="I247"/>
  <c r="J247"/>
  <c r="K247"/>
  <c r="L247"/>
  <c r="M247"/>
  <c r="N247"/>
  <c r="O247"/>
  <c r="P247"/>
  <c r="Q247"/>
  <c r="B283"/>
  <c r="C283"/>
  <c r="D283"/>
  <c r="E283"/>
  <c r="F283"/>
  <c r="G283"/>
  <c r="H283"/>
  <c r="I283"/>
  <c r="J283"/>
  <c r="K283"/>
  <c r="L283"/>
  <c r="M283"/>
  <c r="N283"/>
  <c r="O283"/>
  <c r="P283"/>
  <c r="Q283"/>
  <c r="B318"/>
  <c r="C318"/>
  <c r="D318"/>
  <c r="E318"/>
  <c r="F318"/>
  <c r="G318"/>
  <c r="H318"/>
  <c r="I318"/>
  <c r="J318"/>
  <c r="K318"/>
  <c r="L318"/>
  <c r="M318"/>
  <c r="N318"/>
  <c r="O318"/>
  <c r="P318"/>
  <c r="Q318"/>
  <c r="B354"/>
  <c r="C354"/>
  <c r="D354"/>
  <c r="E354"/>
  <c r="F354"/>
  <c r="G354"/>
  <c r="H354"/>
  <c r="I354"/>
  <c r="J354"/>
  <c r="K354"/>
  <c r="L354"/>
  <c r="M354"/>
  <c r="N354"/>
  <c r="O354"/>
  <c r="P354"/>
  <c r="Q354"/>
  <c r="B389"/>
  <c r="C389"/>
  <c r="D389"/>
  <c r="E389"/>
  <c r="F389"/>
  <c r="G389"/>
  <c r="H389"/>
  <c r="I389"/>
  <c r="J389"/>
  <c r="K389"/>
  <c r="L389"/>
  <c r="M389"/>
  <c r="N389"/>
  <c r="O389"/>
  <c r="P389"/>
  <c r="Q389"/>
  <c r="B425"/>
  <c r="C425"/>
  <c r="D425"/>
  <c r="E425"/>
  <c r="F425"/>
  <c r="G425"/>
  <c r="H425"/>
  <c r="I425"/>
  <c r="J425"/>
  <c r="K425"/>
  <c r="L425"/>
  <c r="M425"/>
  <c r="N425"/>
  <c r="O425"/>
  <c r="P425"/>
  <c r="Q425"/>
  <c r="B16" i="5"/>
  <c r="C16"/>
  <c r="E32" i="2" l="1"/>
  <c r="L8" i="1"/>
  <c r="K21"/>
  <c r="K15"/>
  <c r="C54"/>
  <c r="C39"/>
  <c r="I1"/>
  <c r="B26" i="3"/>
  <c r="B8"/>
  <c r="E24" i="2"/>
  <c r="O8"/>
  <c r="L8"/>
  <c r="I8"/>
  <c r="E8"/>
  <c r="B8"/>
  <c r="B84" i="1"/>
  <c r="F16"/>
  <c r="J54"/>
  <c r="F24"/>
</calcChain>
</file>

<file path=xl/sharedStrings.xml><?xml version="1.0" encoding="utf-8"?>
<sst xmlns="http://schemas.openxmlformats.org/spreadsheetml/2006/main" count="2360" uniqueCount="159">
  <si>
    <t>Serie osoko bataz besteko temperatura</t>
  </si>
  <si>
    <t>Serie osoko minimoen bataz besteko temperatura</t>
  </si>
  <si>
    <t>Serie osko maximoen bataz besteko temperatura</t>
  </si>
  <si>
    <t>Serie osoko bataz besteko tenperaturak</t>
  </si>
  <si>
    <t>Maximo absolutuak</t>
  </si>
  <si>
    <t>2003 URTEA</t>
  </si>
  <si>
    <t>2004 URTEA</t>
  </si>
  <si>
    <t>2005 URTEA</t>
  </si>
  <si>
    <t>2006 URTEA</t>
  </si>
  <si>
    <t>2007 URTEA</t>
  </si>
  <si>
    <t>2008 URTEA</t>
  </si>
  <si>
    <t>Minimo absolutuak</t>
  </si>
  <si>
    <t>Maximoen bataz bestekoak</t>
  </si>
  <si>
    <t>Minimoen bataz bestekoak</t>
  </si>
  <si>
    <t>Serie osoko bataz besteko tenperatura maximoak hilabeteka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</si>
  <si>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</si>
  <si>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</si>
  <si>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</si>
  <si>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</si>
  <si>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</si>
  <si>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</si>
  <si>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</si>
  <si>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</si>
  <si>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</si>
  <si>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</si>
  <si>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</si>
  <si>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</si>
  <si>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Serie osoko  tenperatura maximo absolutuak hilabeteka (2004)</t>
  </si>
  <si>
    <t>Serie osoko  tenperatura minimo absolutuak hilabeteka(2004)</t>
  </si>
  <si>
    <t>Serie osoko batazbesteko tenperatura minimoak hilabeteka</t>
  </si>
  <si>
    <t>Bb Maximoak</t>
  </si>
  <si>
    <t>Hilabeteen Bb</t>
  </si>
  <si>
    <t>Maximoen bataz bestekoen grafikoa</t>
  </si>
  <si>
    <t>Minimoen bataz bestekoen grafiko</t>
  </si>
  <si>
    <t>Maximoak Bb</t>
  </si>
  <si>
    <t>Minimoak Bb</t>
  </si>
  <si>
    <t>Bb</t>
  </si>
  <si>
    <t xml:space="preserve">  Batazbestekoen grafikoa 2003-2008 (Max, Min eta Bien arteko Bb)</t>
  </si>
  <si>
    <t>Seriearen temperatura maximo absolutua   2006ko uztailak 18</t>
  </si>
  <si>
    <t>Seriearen temperatura minimo absolutua   2005eko martxoak 1</t>
  </si>
  <si>
    <t>Hilabeteen batez besteko tenperatura</t>
  </si>
  <si>
    <t>Prezipitazioa kopuru totala</t>
  </si>
  <si>
    <t>Prezipitazioak izandako egun kopurua</t>
  </si>
  <si>
    <t>Laino egun zenbakia</t>
  </si>
  <si>
    <t>Txingor egun zenbakia</t>
  </si>
  <si>
    <t>Elur egun kopurua</t>
  </si>
  <si>
    <t>Serie osoko prezipitazioen bataz bestekoa hilabeteka</t>
  </si>
  <si>
    <t>Serie osoko prezipitazio kopurua urteka</t>
  </si>
  <si>
    <t>Prezipitazioak urtez-urte hilabeteka</t>
  </si>
  <si>
    <t xml:space="preserve">2006ko urriaren 21ean prezipitazio kopuru handiak </t>
  </si>
  <si>
    <t xml:space="preserve">2008ko maiatzaren 31an prezipitazio handiak </t>
  </si>
  <si>
    <t xml:space="preserve">2008ko ekainaren 1ean prezipitazio handiak </t>
  </si>
  <si>
    <t>Hezetasuna</t>
  </si>
  <si>
    <t>Hezetasuna hilabeteen bataz bestekoa</t>
  </si>
  <si>
    <t xml:space="preserve"> Km/h  </t>
  </si>
  <si>
    <t xml:space="preserve"> Dir.  </t>
  </si>
  <si>
    <t>Iparra</t>
  </si>
  <si>
    <t>Ipar-ekialdea</t>
  </si>
  <si>
    <t>Ekialdea</t>
  </si>
  <si>
    <t>Hego-ekialdea</t>
  </si>
  <si>
    <t>Hegoa</t>
  </si>
  <si>
    <t>Hego-mendebaldea</t>
  </si>
  <si>
    <t>Mendebaldea</t>
  </si>
  <si>
    <t>Ipar-mendebaldea</t>
  </si>
  <si>
    <t>EGUN TOTALA</t>
  </si>
  <si>
    <t>Haizearen norabideak</t>
  </si>
  <si>
    <t>URTEA</t>
  </si>
  <si>
    <t>EGUNA</t>
  </si>
  <si>
    <t>ABIADURA</t>
  </si>
  <si>
    <t>Beafourt eskala 22</t>
  </si>
  <si>
    <t>Hotzena</t>
  </si>
  <si>
    <t>Beroena</t>
  </si>
  <si>
    <t xml:space="preserve">Bitarte termikoak </t>
  </si>
  <si>
    <t>Prezipitazio egun kopuruen grafikoa</t>
  </si>
  <si>
    <t xml:space="preserve"> 2006 URTEA</t>
  </si>
  <si>
    <t>Txingor egunen grafikoa</t>
  </si>
  <si>
    <t>Laino egunak urtez urte</t>
  </si>
  <si>
    <t>Egunik euritsuenaren mapa /2008ko Maiatzaren 23a (72,6mm)</t>
  </si>
  <si>
    <t>Tenperatura</t>
  </si>
  <si>
    <t>Prezipitazioak</t>
  </si>
  <si>
    <t>-</t>
  </si>
  <si>
    <t> % </t>
  </si>
  <si>
    <t> Dir. </t>
  </si>
  <si>
    <t> Km/h </t>
  </si>
  <si>
    <t>  </t>
  </si>
  <si>
    <t> GMT ordua </t>
  </si>
  <si>
    <t> 24h </t>
  </si>
  <si>
    <t>  ºC  </t>
  </si>
  <si>
    <t> ºC </t>
  </si>
  <si>
    <t> Abiadura maximoa </t>
  </si>
  <si>
    <t> Bat. best. </t>
  </si>
  <si>
    <t> 10m.ko maximoa </t>
  </si>
  <si>
    <t> Orduko maximoa </t>
  </si>
  <si>
    <t> Osot. </t>
  </si>
  <si>
    <t> Min. </t>
  </si>
  <si>
    <t> Max. </t>
  </si>
  <si>
    <t> Dat. </t>
  </si>
  <si>
    <t> Haizea </t>
  </si>
  <si>
    <t> Prezipitazioa( l/m²) </t>
  </si>
  <si>
    <t> Hez. </t>
  </si>
  <si>
    <t> Tenperatura </t>
  </si>
  <si>
    <t> Eguna </t>
  </si>
  <si>
    <t>G042 - Punta Galea   (Urtarrila, 2003  )</t>
  </si>
  <si>
    <t> cm </t>
  </si>
  <si>
    <t> Max </t>
  </si>
  <si>
    <t> Maila (zm.) </t>
  </si>
  <si>
    <t>G042 - Punta Galea   (Urtarrila, 2004  )</t>
  </si>
  <si>
    <t>G042 - Punta Galea   (Abendua, 2005  )</t>
  </si>
  <si>
    <t>G042 - Punta Galea   (Azaroa, 2005  )</t>
  </si>
  <si>
    <t>G042 - Punta Galea   (Urria, 2005  )</t>
  </si>
  <si>
    <t>G042 - Punta Galea   (Iraila, 2005  )</t>
  </si>
  <si>
    <t>G042 - Punta Galea   (Abuztua, 2005  )</t>
  </si>
  <si>
    <t> G042 - Punta Galea   (Uztaila, 2005  )</t>
  </si>
  <si>
    <t>G042 - Punta Galea   (Ekaina, 2005  )</t>
  </si>
  <si>
    <t>G042 - Punta Galea   (Maiatza, 2005  )</t>
  </si>
  <si>
    <t> G042 - Punta Galea   (Apirila, 2005  )</t>
  </si>
  <si>
    <t>G042 - Punta Galea   (Martxoa, 2005  )</t>
  </si>
  <si>
    <t>G042 - Punta Galea   (Otsaila, 2005  )</t>
  </si>
  <si>
    <t> G042 - Punta Galea   (Urtarrila, 2005  )</t>
  </si>
  <si>
    <t>G042 - Punta Galea   (Abendua, 2006  )</t>
  </si>
  <si>
    <t>G042 - Punta Galea   (Azaroa, 2006  )</t>
  </si>
  <si>
    <t>G042 - Punta Galea   (Urria, 2006  )</t>
  </si>
  <si>
    <t>G042 - Punta Galea   (Iraila, 2006  )</t>
  </si>
  <si>
    <t>G042 - Punta Galea   (Abuztua, 2006  )</t>
  </si>
  <si>
    <t> G042 - Punta Galea   (Uztaila, 2006  )</t>
  </si>
  <si>
    <t> G042 - Punta Galea   (Ekaina, 2006  )</t>
  </si>
  <si>
    <t> G042 - Punta Galea   (Maiatza, 2006  )</t>
  </si>
  <si>
    <t> G042 - Punta Galea   (Apirila, 2006  )</t>
  </si>
  <si>
    <t> G042 - Punta Galea   (Martxoa, 2006  )</t>
  </si>
  <si>
    <t>G042 - Punta Galea   (Otsaila, 2006  )</t>
  </si>
  <si>
    <t>G042 - Punta Galea   (Urtarrila, 2006  )</t>
  </si>
  <si>
    <t>G042 - Punta Galea   (Abendua, 2007  )</t>
  </si>
  <si>
    <t> G042 - Punta Galea   (Azaroa, 2007  )</t>
  </si>
  <si>
    <t>G042 - Punta Galea   (Urria, 2007  )</t>
  </si>
  <si>
    <t>G042 - Punta Galea   (Iraila, 2007  )</t>
  </si>
  <si>
    <t>G042 - Punta Galea   (Abuztua, 2007  )</t>
  </si>
  <si>
    <t>G042 - Punta Galea   (Uztaila, 2007  )</t>
  </si>
  <si>
    <t>G042 - Punta Galea   (Ekaina, 2007  )</t>
  </si>
  <si>
    <t> G042 - Punta Galea   (Maiatza, 2007  )</t>
  </si>
  <si>
    <t>G042 - Punta Galea   (Apirila, 2007  )</t>
  </si>
  <si>
    <t>G042 - Punta Galea   (Martxoa, 2007  )</t>
  </si>
  <si>
    <t>G042 - Punta Galea   (Otsaila, 2007  )</t>
  </si>
  <si>
    <t>G042 - Punta Galea   (Urtarrila, 2007  )</t>
  </si>
  <si>
    <t>G042 - Punta Galea   (Abendua, 2008  )</t>
  </si>
  <si>
    <t>G042 - Punta Galea   (Azaroa, 2008  )</t>
  </si>
  <si>
    <t> G042 - Punta Galea   (Urria, 2008  )</t>
  </si>
  <si>
    <t>G042 - Punta Galea   (Iraila, 2008  )</t>
  </si>
  <si>
    <t>G042 - Punta Galea   (Abuztua, 2008  )</t>
  </si>
  <si>
    <t>G042 - Punta Galea   (Uztaila, 2008  )</t>
  </si>
  <si>
    <t>G042 - Punta Galea   (Ekaina, 2008  )</t>
  </si>
  <si>
    <t> G042 - Punta Galea   (Maiatza, 2008  )</t>
  </si>
  <si>
    <t>G042 - Punta Galea   (Apirila, 2008  )</t>
  </si>
  <si>
    <t>G042 - Punta Galea   (Martxoa, 2008  )</t>
  </si>
  <si>
    <t>G042 - Punta Galea   (Otsaila, 2008  )</t>
  </si>
  <si>
    <t> G042 - Punta Galea   (Urtarrila, 2008  )</t>
  </si>
  <si>
    <t>HILEROKO KLIMATOLOGIAK - BILAKETAREN EMAITZA</t>
  </si>
  <si>
    <t>Bat.best.</t>
  </si>
  <si>
    <t>Bat. Best.</t>
  </si>
  <si>
    <t>Batz.Best.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</si>
</sst>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7"/>
      <color rgb="FF012C5B"/>
      <name val="Verdana"/>
      <family val="2"/>
    </font>
    <font>
      <sz val="7"/>
      <color rgb="FF012C5B"/>
      <name val="Verdana"/>
      <family val="2"/>
    </font>
    <font>
      <b/>
      <sz val="8"/>
      <color rgb="FFFFFFFF"/>
      <name val="Verdan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0F5"/>
        <bgColor indexed="64"/>
      </patternFill>
    </fill>
    <fill>
      <patternFill patternType="solid">
        <fgColor rgb="FFE8EBED"/>
        <bgColor indexed="64"/>
      </patternFill>
    </fill>
    <fill>
      <patternFill patternType="solid">
        <fgColor rgb="FFCCD5DB"/>
        <bgColor indexed="64"/>
      </patternFill>
    </fill>
    <fill>
      <patternFill patternType="solid">
        <fgColor rgb="FF999999"/>
        <bgColor indexed="64"/>
      </patternFill>
    </fill>
  </fills>
  <borders count="27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0" fillId="2" borderId="0" xfId="0" applyNumberFormat="1" applyFont="1" applyFill="1"/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/>
    <xf numFmtId="2" fontId="0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2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2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horizontal="center"/>
    </xf>
    <xf numFmtId="2" fontId="2" fillId="0" borderId="6" xfId="0" applyNumberFormat="1" applyFont="1" applyFill="1" applyBorder="1"/>
    <xf numFmtId="2" fontId="0" fillId="2" borderId="0" xfId="0" applyNumberFormat="1" applyFill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/>
    <xf numFmtId="14" fontId="3" fillId="0" borderId="5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/>
    <xf numFmtId="2" fontId="0" fillId="0" borderId="0" xfId="0" applyNumberFormat="1"/>
    <xf numFmtId="0" fontId="2" fillId="3" borderId="2" xfId="0" applyFont="1" applyFill="1" applyBorder="1"/>
    <xf numFmtId="0" fontId="0" fillId="3" borderId="2" xfId="0" applyFill="1" applyBorder="1"/>
    <xf numFmtId="0" fontId="2" fillId="3" borderId="2" xfId="0" applyFont="1" applyFill="1" applyBorder="1" applyAlignment="1">
      <alignment horizontal="center"/>
    </xf>
    <xf numFmtId="0" fontId="0" fillId="3" borderId="0" xfId="0" applyFill="1" applyBorder="1"/>
    <xf numFmtId="0" fontId="2" fillId="3" borderId="2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2" fontId="2" fillId="3" borderId="2" xfId="0" applyNumberFormat="1" applyFont="1" applyFill="1" applyBorder="1"/>
    <xf numFmtId="2" fontId="0" fillId="0" borderId="2" xfId="0" applyNumberFormat="1" applyFont="1" applyBorder="1"/>
    <xf numFmtId="0" fontId="0" fillId="0" borderId="2" xfId="0" applyBorder="1"/>
    <xf numFmtId="0" fontId="0" fillId="0" borderId="2" xfId="0" applyFont="1" applyBorder="1"/>
    <xf numFmtId="2" fontId="1" fillId="3" borderId="2" xfId="0" applyNumberFormat="1" applyFont="1" applyFill="1" applyBorder="1"/>
    <xf numFmtId="0" fontId="0" fillId="2" borderId="2" xfId="0" applyFont="1" applyFill="1" applyBorder="1"/>
    <xf numFmtId="0" fontId="0" fillId="3" borderId="2" xfId="0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ill="1" applyBorder="1"/>
    <xf numFmtId="2" fontId="0" fillId="2" borderId="2" xfId="0" applyNumberFormat="1" applyFill="1" applyBorder="1"/>
    <xf numFmtId="0" fontId="7" fillId="4" borderId="10" xfId="0" applyFont="1" applyFill="1" applyBorder="1" applyAlignment="1">
      <alignment horizontal="center" wrapText="1"/>
    </xf>
    <xf numFmtId="20" fontId="7" fillId="4" borderId="10" xfId="0" applyNumberFormat="1" applyFont="1" applyFill="1" applyBorder="1" applyAlignment="1">
      <alignment horizontal="center" wrapText="1"/>
    </xf>
    <xf numFmtId="14" fontId="7" fillId="4" borderId="10" xfId="0" applyNumberFormat="1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20" fontId="7" fillId="5" borderId="10" xfId="0" applyNumberFormat="1" applyFont="1" applyFill="1" applyBorder="1" applyAlignment="1">
      <alignment horizontal="center" wrapText="1"/>
    </xf>
    <xf numFmtId="14" fontId="7" fillId="5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6" borderId="10" xfId="0" applyFont="1" applyFill="1" applyBorder="1" applyAlignment="1">
      <alignment wrapText="1"/>
    </xf>
    <xf numFmtId="0" fontId="7" fillId="6" borderId="11" xfId="0" applyFont="1" applyFill="1" applyBorder="1" applyAlignment="1">
      <alignment wrapText="1"/>
    </xf>
    <xf numFmtId="0" fontId="7" fillId="6" borderId="12" xfId="0" applyFont="1" applyFill="1" applyBorder="1" applyAlignment="1">
      <alignment wrapText="1"/>
    </xf>
    <xf numFmtId="0" fontId="7" fillId="6" borderId="13" xfId="0" applyFont="1" applyFill="1" applyBorder="1" applyAlignment="1">
      <alignment wrapText="1"/>
    </xf>
    <xf numFmtId="0" fontId="7" fillId="6" borderId="11" xfId="0" applyFont="1" applyFill="1" applyBorder="1" applyAlignment="1">
      <alignment horizontal="left" wrapText="1"/>
    </xf>
    <xf numFmtId="0" fontId="7" fillId="6" borderId="12" xfId="0" applyFont="1" applyFill="1" applyBorder="1" applyAlignment="1">
      <alignment horizontal="left" wrapText="1"/>
    </xf>
    <xf numFmtId="0" fontId="7" fillId="6" borderId="13" xfId="0" applyFont="1" applyFill="1" applyBorder="1" applyAlignment="1">
      <alignment horizontal="left" wrapText="1"/>
    </xf>
    <xf numFmtId="14" fontId="0" fillId="0" borderId="0" xfId="0" applyNumberFormat="1"/>
    <xf numFmtId="0" fontId="7" fillId="5" borderId="11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2" fontId="7" fillId="5" borderId="12" xfId="0" applyNumberFormat="1" applyFont="1" applyFill="1" applyBorder="1" applyAlignment="1">
      <alignment horizontal="center" wrapText="1"/>
    </xf>
    <xf numFmtId="14" fontId="7" fillId="5" borderId="13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2" fontId="7" fillId="4" borderId="12" xfId="0" applyNumberFormat="1" applyFont="1" applyFill="1" applyBorder="1" applyAlignment="1">
      <alignment horizontal="center" wrapText="1"/>
    </xf>
    <xf numFmtId="14" fontId="7" fillId="4" borderId="13" xfId="0" applyNumberFormat="1" applyFont="1" applyFill="1" applyBorder="1" applyAlignment="1">
      <alignment horizontal="center" wrapText="1"/>
    </xf>
    <xf numFmtId="4" fontId="7" fillId="4" borderId="12" xfId="0" applyNumberFormat="1" applyFont="1" applyFill="1" applyBorder="1" applyAlignment="1">
      <alignment horizontal="center" wrapText="1"/>
    </xf>
    <xf numFmtId="4" fontId="7" fillId="5" borderId="12" xfId="0" applyNumberFormat="1" applyFont="1" applyFill="1" applyBorder="1" applyAlignment="1">
      <alignment horizontal="center" wrapText="1"/>
    </xf>
    <xf numFmtId="0" fontId="0" fillId="6" borderId="14" xfId="0" applyFill="1" applyBorder="1"/>
    <xf numFmtId="0" fontId="0" fillId="6" borderId="15" xfId="0" applyFill="1" applyBorder="1"/>
    <xf numFmtId="0" fontId="9" fillId="7" borderId="11" xfId="0" applyFont="1" applyFill="1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9" fillId="7" borderId="13" xfId="0" applyFont="1" applyFill="1" applyBorder="1" applyAlignment="1">
      <alignment wrapText="1"/>
    </xf>
    <xf numFmtId="2" fontId="1" fillId="0" borderId="1" xfId="0" applyNumberFormat="1" applyFont="1" applyBorder="1"/>
    <xf numFmtId="0" fontId="1" fillId="3" borderId="1" xfId="0" applyFont="1" applyFill="1" applyBorder="1"/>
    <xf numFmtId="0" fontId="0" fillId="3" borderId="1" xfId="0" applyFill="1" applyBorder="1"/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3" borderId="16" xfId="0" applyFill="1" applyBorder="1"/>
    <xf numFmtId="0" fontId="7" fillId="3" borderId="17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0" fillId="3" borderId="20" xfId="0" applyFill="1" applyBorder="1"/>
    <xf numFmtId="0" fontId="0" fillId="3" borderId="21" xfId="0" applyFill="1" applyBorder="1"/>
    <xf numFmtId="2" fontId="1" fillId="3" borderId="22" xfId="0" applyNumberFormat="1" applyFont="1" applyFill="1" applyBorder="1"/>
    <xf numFmtId="2" fontId="10" fillId="0" borderId="0" xfId="0" applyNumberFormat="1" applyFont="1"/>
    <xf numFmtId="2" fontId="1" fillId="0" borderId="2" xfId="0" applyNumberFormat="1" applyFont="1" applyBorder="1"/>
    <xf numFmtId="2" fontId="11" fillId="0" borderId="0" xfId="0" applyNumberFormat="1" applyFont="1" applyBorder="1"/>
    <xf numFmtId="2" fontId="10" fillId="0" borderId="0" xfId="0" applyNumberFormat="1" applyFont="1" applyBorder="1"/>
    <xf numFmtId="2" fontId="0" fillId="0" borderId="23" xfId="0" applyNumberFormat="1" applyBorder="1"/>
    <xf numFmtId="0" fontId="7" fillId="3" borderId="2" xfId="0" applyFont="1" applyFill="1" applyBorder="1" applyAlignment="1">
      <alignment wrapText="1"/>
    </xf>
    <xf numFmtId="0" fontId="1" fillId="3" borderId="19" xfId="0" applyFont="1" applyFill="1" applyBorder="1"/>
    <xf numFmtId="0" fontId="7" fillId="3" borderId="2" xfId="0" applyFont="1" applyFill="1" applyBorder="1" applyAlignment="1">
      <alignment wrapText="1"/>
    </xf>
    <xf numFmtId="0" fontId="0" fillId="3" borderId="24" xfId="0" applyFill="1" applyBorder="1"/>
    <xf numFmtId="2" fontId="1" fillId="0" borderId="22" xfId="0" applyNumberFormat="1" applyFont="1" applyBorder="1"/>
    <xf numFmtId="2" fontId="11" fillId="0" borderId="0" xfId="0" applyNumberFormat="1" applyFont="1"/>
    <xf numFmtId="0" fontId="1" fillId="3" borderId="2" xfId="0" applyFont="1" applyFill="1" applyBorder="1"/>
    <xf numFmtId="2" fontId="12" fillId="0" borderId="0" xfId="0" applyNumberFormat="1" applyFont="1"/>
    <xf numFmtId="0" fontId="0" fillId="0" borderId="3" xfId="0" applyBorder="1"/>
    <xf numFmtId="0" fontId="7" fillId="3" borderId="25" xfId="0" applyFont="1" applyFill="1" applyBorder="1" applyAlignment="1">
      <alignment wrapText="1"/>
    </xf>
    <xf numFmtId="0" fontId="7" fillId="3" borderId="25" xfId="0" applyFont="1" applyFill="1" applyBorder="1" applyAlignment="1">
      <alignment wrapText="1"/>
    </xf>
    <xf numFmtId="0" fontId="0" fillId="0" borderId="2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Tenperaturak!$D$10:$D$15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Tenperaturak!$E$10:$E$15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Tenperaturak!$D$10:$D$15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Tenperaturak!$F$10:$F$15</c:f>
              <c:numCache>
                <c:formatCode>General</c:formatCode>
                <c:ptCount val="6"/>
                <c:pt idx="0">
                  <c:v>16.667299159560006</c:v>
                </c:pt>
                <c:pt idx="1">
                  <c:v>16.962039810547875</c:v>
                </c:pt>
                <c:pt idx="2">
                  <c:v>17.799177437011139</c:v>
                </c:pt>
                <c:pt idx="3">
                  <c:v>17.294567332309267</c:v>
                </c:pt>
                <c:pt idx="4">
                  <c:v>17.891498887652947</c:v>
                </c:pt>
                <c:pt idx="5">
                  <c:v>17.667638248847926</c:v>
                </c:pt>
              </c:numCache>
            </c:numRef>
          </c:val>
        </c:ser>
        <c:shape val="cylinder"/>
        <c:axId val="77358976"/>
        <c:axId val="77360512"/>
        <c:axId val="0"/>
      </c:bar3DChart>
      <c:catAx>
        <c:axId val="77358976"/>
        <c:scaling>
          <c:orientation val="minMax"/>
        </c:scaling>
        <c:axPos val="b"/>
        <c:tickLblPos val="nextTo"/>
        <c:crossAx val="77360512"/>
        <c:crosses val="autoZero"/>
        <c:auto val="1"/>
        <c:lblAlgn val="ctr"/>
        <c:lblOffset val="100"/>
      </c:catAx>
      <c:valAx>
        <c:axId val="77360512"/>
        <c:scaling>
          <c:orientation val="minMax"/>
        </c:scaling>
        <c:axPos val="l"/>
        <c:majorGridlines/>
        <c:numFmt formatCode="General" sourceLinked="1"/>
        <c:tickLblPos val="nextTo"/>
        <c:crossAx val="7735897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Prezipitazioak!$E$38:$E$49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Prezipitazioak!$F$38:$F$49</c:f>
              <c:numCache>
                <c:formatCode>0.00</c:formatCode>
                <c:ptCount val="12"/>
                <c:pt idx="0">
                  <c:v>59.8</c:v>
                </c:pt>
                <c:pt idx="1">
                  <c:v>65.2</c:v>
                </c:pt>
                <c:pt idx="2">
                  <c:v>41.4</c:v>
                </c:pt>
                <c:pt idx="3">
                  <c:v>142.80000000000001</c:v>
                </c:pt>
                <c:pt idx="4">
                  <c:v>65.8</c:v>
                </c:pt>
                <c:pt idx="5">
                  <c:v>7.6</c:v>
                </c:pt>
                <c:pt idx="6">
                  <c:v>10.199999999999999</c:v>
                </c:pt>
                <c:pt idx="7">
                  <c:v>44.7</c:v>
                </c:pt>
                <c:pt idx="8">
                  <c:v>51.3</c:v>
                </c:pt>
                <c:pt idx="9">
                  <c:v>46.5</c:v>
                </c:pt>
                <c:pt idx="10">
                  <c:v>243.6</c:v>
                </c:pt>
                <c:pt idx="11">
                  <c:v>115.8</c:v>
                </c:pt>
              </c:numCache>
            </c:numRef>
          </c:val>
        </c:ser>
        <c:axId val="77984896"/>
        <c:axId val="77986432"/>
      </c:barChart>
      <c:catAx>
        <c:axId val="77984896"/>
        <c:scaling>
          <c:orientation val="minMax"/>
        </c:scaling>
        <c:axPos val="b"/>
        <c:tickLblPos val="nextTo"/>
        <c:crossAx val="77986432"/>
        <c:crosses val="autoZero"/>
        <c:auto val="1"/>
        <c:lblAlgn val="ctr"/>
        <c:lblOffset val="100"/>
      </c:catAx>
      <c:valAx>
        <c:axId val="77986432"/>
        <c:scaling>
          <c:orientation val="minMax"/>
        </c:scaling>
        <c:axPos val="l"/>
        <c:majorGridlines/>
        <c:numFmt formatCode="0.00" sourceLinked="1"/>
        <c:tickLblPos val="nextTo"/>
        <c:crossAx val="779848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Prezipitazioak!$G$38:$G$49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Prezipitazioak!$H$38:$H$49</c:f>
              <c:numCache>
                <c:formatCode>0.00</c:formatCode>
                <c:ptCount val="12"/>
                <c:pt idx="0">
                  <c:v>72.8</c:v>
                </c:pt>
                <c:pt idx="1">
                  <c:v>82.5</c:v>
                </c:pt>
                <c:pt idx="2">
                  <c:v>76.099999999999994</c:v>
                </c:pt>
                <c:pt idx="3">
                  <c:v>91.5</c:v>
                </c:pt>
                <c:pt idx="4">
                  <c:v>43.5</c:v>
                </c:pt>
                <c:pt idx="5">
                  <c:v>24.9</c:v>
                </c:pt>
                <c:pt idx="6">
                  <c:v>0.4</c:v>
                </c:pt>
                <c:pt idx="7">
                  <c:v>37.200000000000003</c:v>
                </c:pt>
                <c:pt idx="8">
                  <c:v>72</c:v>
                </c:pt>
                <c:pt idx="9">
                  <c:v>57.6</c:v>
                </c:pt>
                <c:pt idx="10">
                  <c:v>102.8</c:v>
                </c:pt>
                <c:pt idx="11">
                  <c:v>6.7</c:v>
                </c:pt>
              </c:numCache>
            </c:numRef>
          </c:val>
        </c:ser>
        <c:axId val="78022144"/>
        <c:axId val="78023680"/>
      </c:barChart>
      <c:catAx>
        <c:axId val="78022144"/>
        <c:scaling>
          <c:orientation val="minMax"/>
        </c:scaling>
        <c:axPos val="b"/>
        <c:tickLblPos val="nextTo"/>
        <c:crossAx val="78023680"/>
        <c:crosses val="autoZero"/>
        <c:auto val="1"/>
        <c:lblAlgn val="ctr"/>
        <c:lblOffset val="100"/>
      </c:catAx>
      <c:valAx>
        <c:axId val="78023680"/>
        <c:scaling>
          <c:orientation val="minMax"/>
        </c:scaling>
        <c:axPos val="l"/>
        <c:majorGridlines/>
        <c:numFmt formatCode="0.00" sourceLinked="1"/>
        <c:tickLblPos val="nextTo"/>
        <c:crossAx val="780221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Prezipitazioak!$I$38:$I$49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Prezipitazioak!$J$38:$J$49</c:f>
              <c:numCache>
                <c:formatCode>0.00</c:formatCode>
                <c:ptCount val="12"/>
                <c:pt idx="0">
                  <c:v>63.800000000000004</c:v>
                </c:pt>
                <c:pt idx="1">
                  <c:v>87.3</c:v>
                </c:pt>
                <c:pt idx="2">
                  <c:v>136.29999999999998</c:v>
                </c:pt>
                <c:pt idx="3">
                  <c:v>45.4</c:v>
                </c:pt>
                <c:pt idx="4">
                  <c:v>82.700000000000031</c:v>
                </c:pt>
                <c:pt idx="5">
                  <c:v>26.200000000000003</c:v>
                </c:pt>
                <c:pt idx="6">
                  <c:v>16.8</c:v>
                </c:pt>
                <c:pt idx="7">
                  <c:v>106.99999999999999</c:v>
                </c:pt>
                <c:pt idx="8">
                  <c:v>64.3</c:v>
                </c:pt>
                <c:pt idx="9">
                  <c:v>52.2</c:v>
                </c:pt>
                <c:pt idx="10">
                  <c:v>54.000000000000007</c:v>
                </c:pt>
                <c:pt idx="11">
                  <c:v>47.600000000000009</c:v>
                </c:pt>
              </c:numCache>
            </c:numRef>
          </c:val>
        </c:ser>
        <c:axId val="78038912"/>
        <c:axId val="78040448"/>
      </c:barChart>
      <c:catAx>
        <c:axId val="78038912"/>
        <c:scaling>
          <c:orientation val="minMax"/>
        </c:scaling>
        <c:axPos val="b"/>
        <c:tickLblPos val="nextTo"/>
        <c:crossAx val="78040448"/>
        <c:crosses val="autoZero"/>
        <c:auto val="1"/>
        <c:lblAlgn val="ctr"/>
        <c:lblOffset val="100"/>
      </c:catAx>
      <c:valAx>
        <c:axId val="78040448"/>
        <c:scaling>
          <c:orientation val="minMax"/>
        </c:scaling>
        <c:axPos val="l"/>
        <c:majorGridlines/>
        <c:numFmt formatCode="0.00" sourceLinked="1"/>
        <c:tickLblPos val="nextTo"/>
        <c:crossAx val="7803891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727996500437445"/>
          <c:y val="8.3807961504811943E-2"/>
          <c:w val="0.84827559055118151"/>
          <c:h val="0.6989913240011667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Prezipitazioak!$K$38:$K$49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Prezipitazioak!$L$38:$L$49</c:f>
              <c:numCache>
                <c:formatCode>0.00</c:formatCode>
                <c:ptCount val="12"/>
                <c:pt idx="0">
                  <c:v>51.2</c:v>
                </c:pt>
                <c:pt idx="1">
                  <c:v>44.599999999999994</c:v>
                </c:pt>
                <c:pt idx="2">
                  <c:v>105.4</c:v>
                </c:pt>
                <c:pt idx="3">
                  <c:v>69.099999999999994</c:v>
                </c:pt>
                <c:pt idx="4">
                  <c:v>115.5</c:v>
                </c:pt>
                <c:pt idx="5">
                  <c:v>116.99999999999999</c:v>
                </c:pt>
                <c:pt idx="6">
                  <c:v>10.5</c:v>
                </c:pt>
                <c:pt idx="7">
                  <c:v>45.2</c:v>
                </c:pt>
                <c:pt idx="8">
                  <c:v>6</c:v>
                </c:pt>
                <c:pt idx="9">
                  <c:v>206.6</c:v>
                </c:pt>
                <c:pt idx="10">
                  <c:v>190.4</c:v>
                </c:pt>
                <c:pt idx="11">
                  <c:v>140.09999999999997</c:v>
                </c:pt>
              </c:numCache>
            </c:numRef>
          </c:val>
        </c:ser>
        <c:axId val="78055680"/>
        <c:axId val="78069760"/>
      </c:barChart>
      <c:catAx>
        <c:axId val="78055680"/>
        <c:scaling>
          <c:orientation val="minMax"/>
        </c:scaling>
        <c:axPos val="b"/>
        <c:tickLblPos val="nextTo"/>
        <c:crossAx val="78069760"/>
        <c:crosses val="autoZero"/>
        <c:auto val="1"/>
        <c:lblAlgn val="ctr"/>
        <c:lblOffset val="100"/>
      </c:catAx>
      <c:valAx>
        <c:axId val="78069760"/>
        <c:scaling>
          <c:orientation val="minMax"/>
        </c:scaling>
        <c:axPos val="l"/>
        <c:majorGridlines/>
        <c:numFmt formatCode="0.00" sourceLinked="1"/>
        <c:tickLblPos val="nextTo"/>
        <c:crossAx val="7805568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3525240594925633"/>
          <c:y val="5.1400554097404488E-2"/>
          <c:w val="0.8508587051618548"/>
          <c:h val="0.76780475357247036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Prezipitazioak!$D$26:$D$31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Prezipitazioak!$E$26:$E$31</c:f>
              <c:numCache>
                <c:formatCode>0.00</c:formatCode>
                <c:ptCount val="6"/>
                <c:pt idx="0">
                  <c:v>1001.2</c:v>
                </c:pt>
                <c:pt idx="1">
                  <c:v>894.7</c:v>
                </c:pt>
                <c:pt idx="2">
                  <c:v>667.99999999999989</c:v>
                </c:pt>
                <c:pt idx="3">
                  <c:v>783.6</c:v>
                </c:pt>
                <c:pt idx="4">
                  <c:v>1101.5999999999999</c:v>
                </c:pt>
                <c:pt idx="5">
                  <c:v>941.7</c:v>
                </c:pt>
              </c:numCache>
            </c:numRef>
          </c:val>
        </c:ser>
        <c:axId val="78117504"/>
        <c:axId val="78127488"/>
      </c:barChart>
      <c:catAx>
        <c:axId val="78117504"/>
        <c:scaling>
          <c:orientation val="minMax"/>
        </c:scaling>
        <c:axPos val="b"/>
        <c:tickLblPos val="nextTo"/>
        <c:crossAx val="78127488"/>
        <c:crosses val="autoZero"/>
        <c:auto val="1"/>
        <c:lblAlgn val="ctr"/>
        <c:lblOffset val="100"/>
      </c:catAx>
      <c:valAx>
        <c:axId val="78127488"/>
        <c:scaling>
          <c:orientation val="minMax"/>
        </c:scaling>
        <c:axPos val="l"/>
        <c:majorGridlines/>
        <c:numFmt formatCode="0.00" sourceLinked="1"/>
        <c:tickLblPos val="nextTo"/>
        <c:crossAx val="7811750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Prezipitazioak!$D$2:$D$7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Prezipitazioak!$E$2:$E$7</c:f>
              <c:numCache>
                <c:formatCode>General</c:formatCode>
                <c:ptCount val="6"/>
                <c:pt idx="0">
                  <c:v>168</c:v>
                </c:pt>
                <c:pt idx="1">
                  <c:v>159</c:v>
                </c:pt>
                <c:pt idx="2">
                  <c:v>138</c:v>
                </c:pt>
                <c:pt idx="3">
                  <c:v>160</c:v>
                </c:pt>
                <c:pt idx="4">
                  <c:v>178</c:v>
                </c:pt>
                <c:pt idx="5">
                  <c:v>169</c:v>
                </c:pt>
              </c:numCache>
            </c:numRef>
          </c:val>
        </c:ser>
        <c:axId val="78134272"/>
        <c:axId val="78160640"/>
      </c:barChart>
      <c:catAx>
        <c:axId val="78134272"/>
        <c:scaling>
          <c:orientation val="minMax"/>
        </c:scaling>
        <c:axPos val="b"/>
        <c:tickLblPos val="nextTo"/>
        <c:crossAx val="78160640"/>
        <c:crosses val="autoZero"/>
        <c:auto val="1"/>
        <c:lblAlgn val="ctr"/>
        <c:lblOffset val="100"/>
      </c:catAx>
      <c:valAx>
        <c:axId val="78160640"/>
        <c:scaling>
          <c:orientation val="minMax"/>
        </c:scaling>
        <c:axPos val="l"/>
        <c:majorGridlines/>
        <c:numFmt formatCode="General" sourceLinked="1"/>
        <c:tickLblPos val="nextTo"/>
        <c:crossAx val="7813427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Urtez-urteko</a:t>
            </a:r>
            <a:r>
              <a:rPr lang="en-US" baseline="0"/>
              <a:t> prezipitazio kopuru handienak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P(mm)</c:v>
          </c:tx>
          <c:cat>
            <c:strRef>
              <c:f>[1]PREZIPITAZIOAK!$J$4:$J$9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[1]PREZIPITAZIOAK!$K$4:$K$9</c:f>
              <c:numCache>
                <c:formatCode>General</c:formatCode>
                <c:ptCount val="6"/>
                <c:pt idx="0">
                  <c:v>48.7</c:v>
                </c:pt>
                <c:pt idx="1">
                  <c:v>29.9</c:v>
                </c:pt>
                <c:pt idx="2">
                  <c:v>51.8</c:v>
                </c:pt>
                <c:pt idx="3">
                  <c:v>30.4</c:v>
                </c:pt>
                <c:pt idx="4">
                  <c:v>49.9</c:v>
                </c:pt>
                <c:pt idx="5">
                  <c:v>72.599999999999994</c:v>
                </c:pt>
              </c:numCache>
            </c:numRef>
          </c:val>
        </c:ser>
        <c:axId val="69214208"/>
        <c:axId val="69215744"/>
      </c:barChart>
      <c:catAx>
        <c:axId val="69214208"/>
        <c:scaling>
          <c:orientation val="minMax"/>
        </c:scaling>
        <c:axPos val="b"/>
        <c:majorTickMark val="none"/>
        <c:tickLblPos val="nextTo"/>
        <c:crossAx val="69215744"/>
        <c:crosses val="autoZero"/>
        <c:auto val="1"/>
        <c:lblAlgn val="ctr"/>
        <c:lblOffset val="100"/>
      </c:catAx>
      <c:valAx>
        <c:axId val="692157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92142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1496062000000102" footer="0.314960620000001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5054858307686159"/>
          <c:y val="4.500383248554108E-2"/>
          <c:w val="0.8357880577427822"/>
          <c:h val="0.65702741944490983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Prezipitazioak!$N$2:$N$7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 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Prezipitazioak!$O$2:$O$7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48425600"/>
        <c:axId val="48427392"/>
      </c:barChart>
      <c:catAx>
        <c:axId val="48425600"/>
        <c:scaling>
          <c:orientation val="minMax"/>
        </c:scaling>
        <c:axPos val="b"/>
        <c:tickLblPos val="nextTo"/>
        <c:crossAx val="48427392"/>
        <c:crosses val="autoZero"/>
        <c:auto val="1"/>
        <c:lblAlgn val="ctr"/>
        <c:lblOffset val="100"/>
      </c:catAx>
      <c:valAx>
        <c:axId val="48427392"/>
        <c:scaling>
          <c:orientation val="minMax"/>
        </c:scaling>
        <c:axPos val="l"/>
        <c:majorGridlines/>
        <c:numFmt formatCode="General" sourceLinked="1"/>
        <c:tickLblPos val="nextTo"/>
        <c:crossAx val="484256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5049614524680141"/>
          <c:y val="5.4977654820174506E-2"/>
          <c:w val="0.82471117392377236"/>
          <c:h val="0.56433212740299354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Prezipitazioak!$K$2:$K$7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 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Prezipitazioak!$L$2:$L$7</c:f>
              <c:numCache>
                <c:formatCode>General</c:formatCode>
                <c:ptCount val="6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80622336"/>
        <c:axId val="80738944"/>
      </c:barChart>
      <c:catAx>
        <c:axId val="80622336"/>
        <c:scaling>
          <c:orientation val="minMax"/>
        </c:scaling>
        <c:axPos val="b"/>
        <c:tickLblPos val="nextTo"/>
        <c:crossAx val="80738944"/>
        <c:crosses val="autoZero"/>
        <c:auto val="1"/>
        <c:lblAlgn val="ctr"/>
        <c:lblOffset val="100"/>
      </c:catAx>
      <c:valAx>
        <c:axId val="80738944"/>
        <c:scaling>
          <c:orientation val="minMax"/>
        </c:scaling>
        <c:axPos val="l"/>
        <c:majorGridlines/>
        <c:numFmt formatCode="General" sourceLinked="1"/>
        <c:tickLblPos val="nextTo"/>
        <c:crossAx val="806223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1318022747156599E-2"/>
          <c:y val="7.4548702245552642E-2"/>
          <c:w val="0.89745603674540686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Prezipitazioak!$H$2:$H$7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 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Prezipitazioak!$I$2:$I$7</c:f>
              <c:numCache>
                <c:formatCode>General</c:formatCode>
                <c:ptCount val="6"/>
                <c:pt idx="0">
                  <c:v>23</c:v>
                </c:pt>
                <c:pt idx="1">
                  <c:v>19</c:v>
                </c:pt>
                <c:pt idx="2">
                  <c:v>15</c:v>
                </c:pt>
                <c:pt idx="3">
                  <c:v>25</c:v>
                </c:pt>
                <c:pt idx="4">
                  <c:v>13</c:v>
                </c:pt>
                <c:pt idx="5">
                  <c:v>17</c:v>
                </c:pt>
              </c:numCache>
            </c:numRef>
          </c:val>
        </c:ser>
        <c:axId val="72256512"/>
        <c:axId val="80880768"/>
      </c:barChart>
      <c:catAx>
        <c:axId val="72256512"/>
        <c:scaling>
          <c:orientation val="minMax"/>
        </c:scaling>
        <c:axPos val="b"/>
        <c:tickLblPos val="nextTo"/>
        <c:crossAx val="80880768"/>
        <c:crosses val="autoZero"/>
        <c:auto val="1"/>
        <c:lblAlgn val="ctr"/>
        <c:lblOffset val="100"/>
      </c:catAx>
      <c:valAx>
        <c:axId val="80880768"/>
        <c:scaling>
          <c:orientation val="minMax"/>
        </c:scaling>
        <c:axPos val="l"/>
        <c:majorGridlines/>
        <c:numFmt formatCode="General" sourceLinked="1"/>
        <c:tickLblPos val="nextTo"/>
        <c:crossAx val="722565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7"/>
  <c:chart>
    <c:view3D>
      <c:rAngAx val="1"/>
    </c:view3D>
    <c:plotArea>
      <c:layout>
        <c:manualLayout>
          <c:layoutTarget val="inner"/>
          <c:xMode val="edge"/>
          <c:yMode val="edge"/>
          <c:x val="8.1725618937131331E-2"/>
          <c:y val="6.0573171596793658E-2"/>
          <c:w val="0.87644225721784774"/>
          <c:h val="0.77611512102653835"/>
        </c:manualLayout>
      </c:layout>
      <c:bar3DChart>
        <c:barDir val="col"/>
        <c:grouping val="clustered"/>
        <c:ser>
          <c:idx val="0"/>
          <c:order val="0"/>
          <c:cat>
            <c:strRef>
              <c:f>Tenperaturak!$D$18:$D$23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Tenperaturak!$E$18:$E$23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Tenperaturak!$D$18:$D$23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Tenperaturak!$F$18:$F$23</c:f>
              <c:numCache>
                <c:formatCode>General</c:formatCode>
                <c:ptCount val="6"/>
                <c:pt idx="0">
                  <c:v>11.29</c:v>
                </c:pt>
                <c:pt idx="1">
                  <c:v>10.79</c:v>
                </c:pt>
                <c:pt idx="2">
                  <c:v>10.63</c:v>
                </c:pt>
                <c:pt idx="3">
                  <c:v>11.72</c:v>
                </c:pt>
                <c:pt idx="4">
                  <c:v>11.91</c:v>
                </c:pt>
                <c:pt idx="5">
                  <c:v>11.77</c:v>
                </c:pt>
              </c:numCache>
            </c:numRef>
          </c:val>
        </c:ser>
        <c:shape val="cylinder"/>
        <c:axId val="77376896"/>
        <c:axId val="77395072"/>
        <c:axId val="0"/>
      </c:bar3DChart>
      <c:catAx>
        <c:axId val="77376896"/>
        <c:scaling>
          <c:orientation val="minMax"/>
        </c:scaling>
        <c:axPos val="b"/>
        <c:tickLblPos val="nextTo"/>
        <c:crossAx val="77395072"/>
        <c:crosses val="autoZero"/>
        <c:auto val="1"/>
        <c:lblAlgn val="ctr"/>
        <c:lblOffset val="100"/>
      </c:catAx>
      <c:valAx>
        <c:axId val="77395072"/>
        <c:scaling>
          <c:orientation val="minMax"/>
        </c:scaling>
        <c:axPos val="l"/>
        <c:majorGridlines/>
        <c:numFmt formatCode="General" sourceLinked="1"/>
        <c:tickLblPos val="nextTo"/>
        <c:crossAx val="7737689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Hezetasuna!$A$2:$A$7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Hezetasuna!$B$2:$B$7</c:f>
              <c:numCache>
                <c:formatCode>0.00</c:formatCode>
                <c:ptCount val="6"/>
                <c:pt idx="0">
                  <c:v>77.893582375478928</c:v>
                </c:pt>
                <c:pt idx="1">
                  <c:v>75.69659498207885</c:v>
                </c:pt>
                <c:pt idx="2">
                  <c:v>82.344913439977404</c:v>
                </c:pt>
                <c:pt idx="3">
                  <c:v>87.94184587813622</c:v>
                </c:pt>
                <c:pt idx="4">
                  <c:v>81.065807687554084</c:v>
                </c:pt>
                <c:pt idx="5">
                  <c:v>77.635426267281105</c:v>
                </c:pt>
              </c:numCache>
            </c:numRef>
          </c:val>
        </c:ser>
        <c:axId val="78213504"/>
        <c:axId val="78215040"/>
      </c:barChart>
      <c:catAx>
        <c:axId val="78213504"/>
        <c:scaling>
          <c:orientation val="minMax"/>
        </c:scaling>
        <c:axPos val="b"/>
        <c:tickLblPos val="nextTo"/>
        <c:crossAx val="78215040"/>
        <c:crosses val="autoZero"/>
        <c:auto val="1"/>
        <c:lblAlgn val="ctr"/>
        <c:lblOffset val="100"/>
      </c:catAx>
      <c:valAx>
        <c:axId val="78215040"/>
        <c:scaling>
          <c:orientation val="minMax"/>
        </c:scaling>
        <c:axPos val="l"/>
        <c:majorGridlines/>
        <c:numFmt formatCode="0.00" sourceLinked="1"/>
        <c:tickLblPos val="nextTo"/>
        <c:crossAx val="7821350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Hezetasuna!$A$14:$A$25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Hezetasuna!$B$14:$B$25</c:f>
              <c:numCache>
                <c:formatCode>0.00</c:formatCode>
                <c:ptCount val="12"/>
                <c:pt idx="0">
                  <c:v>79.387096774193566</c:v>
                </c:pt>
                <c:pt idx="1">
                  <c:v>80.792282430213461</c:v>
                </c:pt>
                <c:pt idx="2">
                  <c:v>75.435125448028671</c:v>
                </c:pt>
                <c:pt idx="3">
                  <c:v>79.411111111111111</c:v>
                </c:pt>
                <c:pt idx="4">
                  <c:v>82.274193548387103</c:v>
                </c:pt>
                <c:pt idx="5">
                  <c:v>82.842911877394627</c:v>
                </c:pt>
                <c:pt idx="6">
                  <c:v>82.086021505376337</c:v>
                </c:pt>
                <c:pt idx="7">
                  <c:v>82.467741935483858</c:v>
                </c:pt>
                <c:pt idx="8">
                  <c:v>83</c:v>
                </c:pt>
                <c:pt idx="9">
                  <c:v>77.543010752688176</c:v>
                </c:pt>
                <c:pt idx="10">
                  <c:v>79.577777777777769</c:v>
                </c:pt>
                <c:pt idx="11">
                  <c:v>80.339068100358418</c:v>
                </c:pt>
              </c:numCache>
            </c:numRef>
          </c:val>
        </c:ser>
        <c:axId val="78242560"/>
        <c:axId val="78244096"/>
      </c:barChart>
      <c:catAx>
        <c:axId val="78242560"/>
        <c:scaling>
          <c:orientation val="minMax"/>
        </c:scaling>
        <c:axPos val="b"/>
        <c:tickLblPos val="nextTo"/>
        <c:crossAx val="78244096"/>
        <c:crosses val="autoZero"/>
        <c:auto val="1"/>
        <c:lblAlgn val="ctr"/>
        <c:lblOffset val="100"/>
      </c:catAx>
      <c:valAx>
        <c:axId val="78244096"/>
        <c:scaling>
          <c:orientation val="minMax"/>
        </c:scaling>
        <c:axPos val="l"/>
        <c:majorGridlines/>
        <c:numFmt formatCode="0.00" sourceLinked="1"/>
        <c:tickLblPos val="nextTo"/>
        <c:crossAx val="7824256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Haizearen norabideak urte batean (%)</a:t>
            </a:r>
          </a:p>
        </c:rich>
      </c:tx>
      <c:layout>
        <c:manualLayout>
          <c:xMode val="edge"/>
          <c:yMode val="edge"/>
          <c:x val="0.17089787132507855"/>
          <c:y val="3.0193236714975855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Haizea!$E$4:$E$11</c:f>
              <c:strCache>
                <c:ptCount val="8"/>
                <c:pt idx="0">
                  <c:v>Iparra</c:v>
                </c:pt>
                <c:pt idx="1">
                  <c:v>Ipar-ekialdea</c:v>
                </c:pt>
                <c:pt idx="2">
                  <c:v>Ekialdea</c:v>
                </c:pt>
                <c:pt idx="3">
                  <c:v>Hego-ekialdea</c:v>
                </c:pt>
                <c:pt idx="4">
                  <c:v>Hegoa</c:v>
                </c:pt>
                <c:pt idx="5">
                  <c:v>Hego-mendebaldea</c:v>
                </c:pt>
                <c:pt idx="6">
                  <c:v>Mendebaldea</c:v>
                </c:pt>
                <c:pt idx="7">
                  <c:v>Ipar-mendebaldea</c:v>
                </c:pt>
              </c:strCache>
            </c:strRef>
          </c:cat>
          <c:val>
            <c:numRef>
              <c:f>Haizea!$F$4:$F$11</c:f>
              <c:numCache>
                <c:formatCode>General</c:formatCode>
                <c:ptCount val="8"/>
                <c:pt idx="0">
                  <c:v>19</c:v>
                </c:pt>
                <c:pt idx="1">
                  <c:v>29</c:v>
                </c:pt>
                <c:pt idx="2">
                  <c:v>57</c:v>
                </c:pt>
                <c:pt idx="3">
                  <c:v>58</c:v>
                </c:pt>
                <c:pt idx="4">
                  <c:v>34</c:v>
                </c:pt>
                <c:pt idx="5">
                  <c:v>26</c:v>
                </c:pt>
                <c:pt idx="6">
                  <c:v>99</c:v>
                </c:pt>
                <c:pt idx="7">
                  <c:v>44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Tenperaturak!$I$14</c:f>
              <c:strCache>
                <c:ptCount val="1"/>
                <c:pt idx="0">
                  <c:v>Minimoak Bb</c:v>
                </c:pt>
              </c:strCache>
            </c:strRef>
          </c:tx>
          <c:val>
            <c:numRef>
              <c:f>Tenperaturak!$I$15:$I$20</c:f>
              <c:numCache>
                <c:formatCode>General</c:formatCode>
                <c:ptCount val="6"/>
                <c:pt idx="0">
                  <c:v>11.29</c:v>
                </c:pt>
                <c:pt idx="1">
                  <c:v>10.79</c:v>
                </c:pt>
                <c:pt idx="2">
                  <c:v>10.63</c:v>
                </c:pt>
                <c:pt idx="3">
                  <c:v>11.72</c:v>
                </c:pt>
                <c:pt idx="4">
                  <c:v>11.91</c:v>
                </c:pt>
                <c:pt idx="5">
                  <c:v>11.77</c:v>
                </c:pt>
              </c:numCache>
            </c:numRef>
          </c:val>
        </c:ser>
        <c:ser>
          <c:idx val="1"/>
          <c:order val="1"/>
          <c:tx>
            <c:strRef>
              <c:f>Tenperaturak!$J$14</c:f>
              <c:strCache>
                <c:ptCount val="1"/>
                <c:pt idx="0">
                  <c:v>Maximoak Bb</c:v>
                </c:pt>
              </c:strCache>
            </c:strRef>
          </c:tx>
          <c:val>
            <c:numRef>
              <c:f>Tenperaturak!$J$15:$J$20</c:f>
              <c:numCache>
                <c:formatCode>General</c:formatCode>
                <c:ptCount val="6"/>
                <c:pt idx="0">
                  <c:v>16.670000000000002</c:v>
                </c:pt>
                <c:pt idx="1">
                  <c:v>16.96</c:v>
                </c:pt>
                <c:pt idx="2">
                  <c:v>17.8</c:v>
                </c:pt>
                <c:pt idx="3">
                  <c:v>17.29</c:v>
                </c:pt>
                <c:pt idx="4">
                  <c:v>17.89</c:v>
                </c:pt>
                <c:pt idx="5">
                  <c:v>17.670000000000002</c:v>
                </c:pt>
              </c:numCache>
            </c:numRef>
          </c:val>
        </c:ser>
        <c:ser>
          <c:idx val="2"/>
          <c:order val="2"/>
          <c:tx>
            <c:strRef>
              <c:f>Tenperaturak!$K$14</c:f>
              <c:strCache>
                <c:ptCount val="1"/>
                <c:pt idx="0">
                  <c:v>Bb</c:v>
                </c:pt>
              </c:strCache>
            </c:strRef>
          </c:tx>
          <c:val>
            <c:numRef>
              <c:f>Tenperaturak!$K$15:$K$20</c:f>
              <c:numCache>
                <c:formatCode>General</c:formatCode>
                <c:ptCount val="6"/>
                <c:pt idx="0">
                  <c:v>13.98</c:v>
                </c:pt>
                <c:pt idx="1">
                  <c:v>13.86</c:v>
                </c:pt>
                <c:pt idx="2">
                  <c:v>14.94</c:v>
                </c:pt>
                <c:pt idx="3">
                  <c:v>14.56</c:v>
                </c:pt>
                <c:pt idx="4">
                  <c:v>14.7</c:v>
                </c:pt>
                <c:pt idx="5">
                  <c:v>14.51</c:v>
                </c:pt>
              </c:numCache>
            </c:numRef>
          </c:val>
        </c:ser>
        <c:shape val="cylinder"/>
        <c:axId val="77752192"/>
        <c:axId val="77753728"/>
        <c:axId val="0"/>
      </c:bar3DChart>
      <c:catAx>
        <c:axId val="77752192"/>
        <c:scaling>
          <c:orientation val="minMax"/>
        </c:scaling>
        <c:axPos val="b"/>
        <c:tickLblPos val="nextTo"/>
        <c:crossAx val="77753728"/>
        <c:crosses val="autoZero"/>
        <c:auto val="1"/>
        <c:lblAlgn val="ctr"/>
        <c:lblOffset val="100"/>
      </c:catAx>
      <c:valAx>
        <c:axId val="77753728"/>
        <c:scaling>
          <c:orientation val="minMax"/>
        </c:scaling>
        <c:axPos val="l"/>
        <c:majorGridlines/>
        <c:numFmt formatCode="General" sourceLinked="1"/>
        <c:tickLblPos val="nextTo"/>
        <c:crossAx val="777521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3"/>
  <c:chart>
    <c:autoTitleDeleted val="1"/>
    <c:plotArea>
      <c:layout/>
      <c:barChart>
        <c:barDir val="col"/>
        <c:grouping val="clustered"/>
        <c:ser>
          <c:idx val="0"/>
          <c:order val="0"/>
          <c:cat>
            <c:strRef>
              <c:f>Tenperaturak!$A$72:$A$83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Tenperaturak!$B$72:$B$83</c:f>
              <c:numCache>
                <c:formatCode>General</c:formatCode>
                <c:ptCount val="12"/>
                <c:pt idx="0" formatCode="0.00">
                  <c:v>9.84</c:v>
                </c:pt>
                <c:pt idx="1">
                  <c:v>10.11</c:v>
                </c:pt>
                <c:pt idx="2">
                  <c:v>11.24</c:v>
                </c:pt>
                <c:pt idx="3">
                  <c:v>12.06</c:v>
                </c:pt>
                <c:pt idx="4">
                  <c:v>14.75</c:v>
                </c:pt>
                <c:pt idx="5">
                  <c:v>17.89</c:v>
                </c:pt>
                <c:pt idx="6">
                  <c:v>19.690000000000001</c:v>
                </c:pt>
                <c:pt idx="7">
                  <c:v>20.05</c:v>
                </c:pt>
                <c:pt idx="8">
                  <c:v>18.43</c:v>
                </c:pt>
                <c:pt idx="9">
                  <c:v>16.86</c:v>
                </c:pt>
                <c:pt idx="10">
                  <c:v>12.48</c:v>
                </c:pt>
                <c:pt idx="11">
                  <c:v>9.65</c:v>
                </c:pt>
              </c:numCache>
            </c:numRef>
          </c:val>
        </c:ser>
        <c:axId val="77769344"/>
        <c:axId val="77791616"/>
      </c:barChart>
      <c:catAx>
        <c:axId val="77769344"/>
        <c:scaling>
          <c:orientation val="minMax"/>
        </c:scaling>
        <c:axPos val="b"/>
        <c:majorTickMark val="none"/>
        <c:tickLblPos val="nextTo"/>
        <c:crossAx val="77791616"/>
        <c:crosses val="autoZero"/>
        <c:auto val="1"/>
        <c:lblAlgn val="ctr"/>
        <c:lblOffset val="100"/>
      </c:catAx>
      <c:valAx>
        <c:axId val="77791616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crossAx val="7776934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tx>
            <c:strRef>
              <c:f>Tenperaturak!$B$57</c:f>
              <c:strCache>
                <c:ptCount val="1"/>
                <c:pt idx="0">
                  <c:v>Bb Maximoak</c:v>
                </c:pt>
              </c:strCache>
            </c:strRef>
          </c:tx>
          <c:cat>
            <c:strRef>
              <c:f>Tenperaturak!$A$58:$A$69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Tenperaturak!$B$58:$B$69</c:f>
              <c:numCache>
                <c:formatCode>General</c:formatCode>
                <c:ptCount val="12"/>
                <c:pt idx="0">
                  <c:v>13.14</c:v>
                </c:pt>
                <c:pt idx="1">
                  <c:v>13.43</c:v>
                </c:pt>
                <c:pt idx="2">
                  <c:v>14.74</c:v>
                </c:pt>
                <c:pt idx="3">
                  <c:v>14.86</c:v>
                </c:pt>
                <c:pt idx="4">
                  <c:v>17.73</c:v>
                </c:pt>
                <c:pt idx="5">
                  <c:v>20.170000000000002</c:v>
                </c:pt>
                <c:pt idx="6">
                  <c:v>22.53</c:v>
                </c:pt>
                <c:pt idx="7">
                  <c:v>22.83</c:v>
                </c:pt>
                <c:pt idx="8">
                  <c:v>21.27</c:v>
                </c:pt>
                <c:pt idx="9">
                  <c:v>20.05</c:v>
                </c:pt>
                <c:pt idx="10">
                  <c:v>15.28</c:v>
                </c:pt>
                <c:pt idx="11">
                  <c:v>12.54</c:v>
                </c:pt>
              </c:numCache>
            </c:numRef>
          </c:val>
        </c:ser>
        <c:ser>
          <c:idx val="1"/>
          <c:order val="1"/>
          <c:tx>
            <c:strRef>
              <c:f>Tenperaturak!$C$57</c:f>
              <c:strCache>
                <c:ptCount val="1"/>
                <c:pt idx="0">
                  <c:v>Hilabeteen Bb</c:v>
                </c:pt>
              </c:strCache>
            </c:strRef>
          </c:tx>
          <c:cat>
            <c:strRef>
              <c:f>Tenperaturak!$A$58:$A$69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Tenperaturak!$C$58:$C$69</c:f>
              <c:numCache>
                <c:formatCode>General</c:formatCode>
                <c:ptCount val="12"/>
                <c:pt idx="0" formatCode="0.00">
                  <c:v>9.84</c:v>
                </c:pt>
                <c:pt idx="1">
                  <c:v>10.11</c:v>
                </c:pt>
                <c:pt idx="2">
                  <c:v>11.24</c:v>
                </c:pt>
                <c:pt idx="3">
                  <c:v>12.06</c:v>
                </c:pt>
                <c:pt idx="4">
                  <c:v>14.75</c:v>
                </c:pt>
                <c:pt idx="5">
                  <c:v>17.89</c:v>
                </c:pt>
                <c:pt idx="6">
                  <c:v>19.690000000000001</c:v>
                </c:pt>
                <c:pt idx="7">
                  <c:v>20.05</c:v>
                </c:pt>
                <c:pt idx="8">
                  <c:v>18.43</c:v>
                </c:pt>
                <c:pt idx="9">
                  <c:v>16.86</c:v>
                </c:pt>
                <c:pt idx="10">
                  <c:v>12.48</c:v>
                </c:pt>
                <c:pt idx="11">
                  <c:v>9.65</c:v>
                </c:pt>
              </c:numCache>
            </c:numRef>
          </c:val>
        </c:ser>
        <c:ser>
          <c:idx val="2"/>
          <c:order val="2"/>
          <c:tx>
            <c:strRef>
              <c:f>Tenperaturak!$D$57</c:f>
              <c:strCache>
                <c:ptCount val="1"/>
                <c:pt idx="0">
                  <c:v>Minimoak Bb</c:v>
                </c:pt>
              </c:strCache>
            </c:strRef>
          </c:tx>
          <c:cat>
            <c:strRef>
              <c:f>Tenperaturak!$A$58:$A$69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Tenperaturak!$D$58:$D$69</c:f>
              <c:numCache>
                <c:formatCode>0.00</c:formatCode>
                <c:ptCount val="12"/>
                <c:pt idx="0">
                  <c:v>7.1655913978494619</c:v>
                </c:pt>
                <c:pt idx="1">
                  <c:v>7.1924261083743843</c:v>
                </c:pt>
                <c:pt idx="2">
                  <c:v>8.0557526881720438</c:v>
                </c:pt>
                <c:pt idx="3">
                  <c:v>9.4122222222222209</c:v>
                </c:pt>
                <c:pt idx="4">
                  <c:v>12.134946236559138</c:v>
                </c:pt>
                <c:pt idx="5">
                  <c:v>14.551436781609198</c:v>
                </c:pt>
                <c:pt idx="6">
                  <c:v>15.997849462365592</c:v>
                </c:pt>
                <c:pt idx="7">
                  <c:v>16.605376344086022</c:v>
                </c:pt>
                <c:pt idx="8">
                  <c:v>15.347777777777779</c:v>
                </c:pt>
                <c:pt idx="9">
                  <c:v>12.968279569892474</c:v>
                </c:pt>
                <c:pt idx="10">
                  <c:v>9.7944444444444443</c:v>
                </c:pt>
                <c:pt idx="11">
                  <c:v>7.006648745519712</c:v>
                </c:pt>
              </c:numCache>
            </c:numRef>
          </c:val>
        </c:ser>
        <c:axId val="77828864"/>
        <c:axId val="77830400"/>
      </c:barChart>
      <c:catAx>
        <c:axId val="77828864"/>
        <c:scaling>
          <c:orientation val="minMax"/>
        </c:scaling>
        <c:axPos val="b"/>
        <c:tickLblPos val="nextTo"/>
        <c:crossAx val="77830400"/>
        <c:crosses val="autoZero"/>
        <c:auto val="1"/>
        <c:lblAlgn val="ctr"/>
        <c:lblOffset val="100"/>
      </c:catAx>
      <c:valAx>
        <c:axId val="77830400"/>
        <c:scaling>
          <c:orientation val="minMax"/>
        </c:scaling>
        <c:axPos val="l"/>
        <c:majorGridlines/>
        <c:numFmt formatCode="General" sourceLinked="1"/>
        <c:tickLblPos val="nextTo"/>
        <c:crossAx val="7782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Tenperaturak!$A$2:$A$7</c:f>
              <c:strCache>
                <c:ptCount val="6"/>
                <c:pt idx="0">
                  <c:v>2003 URTEA</c:v>
                </c:pt>
                <c:pt idx="1">
                  <c:v>2004 URTEA</c:v>
                </c:pt>
                <c:pt idx="2">
                  <c:v>2005 URTEA</c:v>
                </c:pt>
                <c:pt idx="3">
                  <c:v>2006 URTEA</c:v>
                </c:pt>
                <c:pt idx="4">
                  <c:v>2007 URTEA</c:v>
                </c:pt>
                <c:pt idx="5">
                  <c:v>2008 URTEA</c:v>
                </c:pt>
              </c:strCache>
            </c:strRef>
          </c:cat>
          <c:val>
            <c:numRef>
              <c:f>Tenperaturak!$B$2:$B$7</c:f>
              <c:numCache>
                <c:formatCode>General</c:formatCode>
                <c:ptCount val="6"/>
                <c:pt idx="0">
                  <c:v>13.98</c:v>
                </c:pt>
                <c:pt idx="1">
                  <c:v>13.86</c:v>
                </c:pt>
                <c:pt idx="2">
                  <c:v>14.94</c:v>
                </c:pt>
                <c:pt idx="3">
                  <c:v>14.56</c:v>
                </c:pt>
                <c:pt idx="4">
                  <c:v>14.7</c:v>
                </c:pt>
                <c:pt idx="5">
                  <c:v>14.51</c:v>
                </c:pt>
              </c:numCache>
            </c:numRef>
          </c:val>
        </c:ser>
        <c:axId val="77854208"/>
        <c:axId val="77855744"/>
      </c:barChart>
      <c:catAx>
        <c:axId val="77854208"/>
        <c:scaling>
          <c:orientation val="minMax"/>
        </c:scaling>
        <c:axPos val="b"/>
        <c:tickLblPos val="nextTo"/>
        <c:crossAx val="77855744"/>
        <c:crosses val="autoZero"/>
        <c:auto val="1"/>
        <c:lblAlgn val="ctr"/>
        <c:lblOffset val="100"/>
      </c:catAx>
      <c:valAx>
        <c:axId val="77855744"/>
        <c:scaling>
          <c:orientation val="minMax"/>
        </c:scaling>
        <c:axPos val="l"/>
        <c:majorGridlines/>
        <c:numFmt formatCode="General" sourceLinked="1"/>
        <c:tickLblPos val="nextTo"/>
        <c:crossAx val="7785420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Prezipitazioak!$D$12:$D$23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Prezipitazioak!$E$12:$E$23</c:f>
              <c:numCache>
                <c:formatCode>0.00</c:formatCode>
                <c:ptCount val="12"/>
                <c:pt idx="0">
                  <c:v>88.75</c:v>
                </c:pt>
                <c:pt idx="1">
                  <c:v>67.966666666666654</c:v>
                </c:pt>
                <c:pt idx="2">
                  <c:v>90.2</c:v>
                </c:pt>
                <c:pt idx="3">
                  <c:v>87.38333333333334</c:v>
                </c:pt>
                <c:pt idx="4">
                  <c:v>69.816666666666677</c:v>
                </c:pt>
                <c:pt idx="5">
                  <c:v>34.783333333333331</c:v>
                </c:pt>
                <c:pt idx="6">
                  <c:v>24.216666666666669</c:v>
                </c:pt>
                <c:pt idx="7">
                  <c:v>53.016666666666659</c:v>
                </c:pt>
                <c:pt idx="8">
                  <c:v>62.666666666666664</c:v>
                </c:pt>
                <c:pt idx="9">
                  <c:v>86.8</c:v>
                </c:pt>
                <c:pt idx="10">
                  <c:v>150.21666666666667</c:v>
                </c:pt>
                <c:pt idx="11">
                  <c:v>82.649999999999991</c:v>
                </c:pt>
              </c:numCache>
            </c:numRef>
          </c:val>
        </c:ser>
        <c:axId val="77905920"/>
        <c:axId val="77907456"/>
      </c:barChart>
      <c:catAx>
        <c:axId val="77905920"/>
        <c:scaling>
          <c:orientation val="minMax"/>
        </c:scaling>
        <c:axPos val="b"/>
        <c:tickLblPos val="nextTo"/>
        <c:crossAx val="77907456"/>
        <c:crosses val="autoZero"/>
        <c:auto val="1"/>
        <c:lblAlgn val="ctr"/>
        <c:lblOffset val="100"/>
      </c:catAx>
      <c:valAx>
        <c:axId val="77907456"/>
        <c:scaling>
          <c:orientation val="minMax"/>
        </c:scaling>
        <c:axPos val="l"/>
        <c:majorGridlines/>
        <c:numFmt formatCode="0.00" sourceLinked="1"/>
        <c:tickLblPos val="nextTo"/>
        <c:crossAx val="7790592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10727996500437445"/>
          <c:y val="3.2882035578885992E-2"/>
          <c:w val="0.84827559055118151"/>
          <c:h val="0.6989913240011667"/>
        </c:manualLayout>
      </c:layout>
      <c:barChart>
        <c:barDir val="col"/>
        <c:grouping val="clustered"/>
        <c:ser>
          <c:idx val="0"/>
          <c:order val="0"/>
          <c:cat>
            <c:strRef>
              <c:f>Prezipitazioak!$A$38:$A$49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Prezipitazioak!$B$38:$B$49</c:f>
              <c:numCache>
                <c:formatCode>0.00</c:formatCode>
                <c:ptCount val="12"/>
                <c:pt idx="0">
                  <c:v>165.3</c:v>
                </c:pt>
                <c:pt idx="1">
                  <c:v>47.9</c:v>
                </c:pt>
                <c:pt idx="2">
                  <c:v>73.199999999999989</c:v>
                </c:pt>
                <c:pt idx="3">
                  <c:v>67.599999999999994</c:v>
                </c:pt>
                <c:pt idx="4">
                  <c:v>50.2</c:v>
                </c:pt>
                <c:pt idx="5">
                  <c:v>17.499999999999996</c:v>
                </c:pt>
                <c:pt idx="6">
                  <c:v>35.200000000000003</c:v>
                </c:pt>
                <c:pt idx="7">
                  <c:v>42</c:v>
                </c:pt>
                <c:pt idx="8">
                  <c:v>140.20000000000002</c:v>
                </c:pt>
                <c:pt idx="9">
                  <c:v>58.400000000000006</c:v>
                </c:pt>
                <c:pt idx="10">
                  <c:v>173</c:v>
                </c:pt>
                <c:pt idx="11">
                  <c:v>71.2</c:v>
                </c:pt>
              </c:numCache>
            </c:numRef>
          </c:val>
        </c:ser>
        <c:axId val="77926784"/>
        <c:axId val="77928320"/>
      </c:barChart>
      <c:catAx>
        <c:axId val="77926784"/>
        <c:scaling>
          <c:orientation val="minMax"/>
        </c:scaling>
        <c:axPos val="b"/>
        <c:tickLblPos val="nextTo"/>
        <c:crossAx val="77928320"/>
        <c:crosses val="autoZero"/>
        <c:auto val="1"/>
        <c:lblAlgn val="ctr"/>
        <c:lblOffset val="100"/>
      </c:catAx>
      <c:valAx>
        <c:axId val="77928320"/>
        <c:scaling>
          <c:orientation val="minMax"/>
        </c:scaling>
        <c:axPos val="l"/>
        <c:majorGridlines/>
        <c:numFmt formatCode="0.00" sourceLinked="1"/>
        <c:tickLblPos val="nextTo"/>
        <c:crossAx val="779267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cat>
            <c:strRef>
              <c:f>Prezipitazioak!$C$38:$C$49</c:f>
              <c:strCache>
                <c:ptCount val="12"/>
                <c:pt idx="0">
                  <c:v>URTARRILA</c:v>
                </c:pt>
                <c:pt idx="1">
                  <c:v>OTSAILA</c:v>
                </c:pt>
                <c:pt idx="2">
                  <c:v>MARTXOA</c:v>
                </c:pt>
                <c:pt idx="3">
                  <c:v>APIRILA</c:v>
                </c:pt>
                <c:pt idx="4">
                  <c:v>MAIATZA</c:v>
                </c:pt>
                <c:pt idx="5">
                  <c:v>EKAINA</c:v>
                </c:pt>
                <c:pt idx="6">
                  <c:v>UZTAILA</c:v>
                </c:pt>
                <c:pt idx="7">
                  <c:v>ABUZTUA</c:v>
                </c:pt>
                <c:pt idx="8">
                  <c:v>IRAILA</c:v>
                </c:pt>
                <c:pt idx="9">
                  <c:v>URRIA</c:v>
                </c:pt>
                <c:pt idx="10">
                  <c:v>AZAROA</c:v>
                </c:pt>
                <c:pt idx="11">
                  <c:v>ABENDUA</c:v>
                </c:pt>
              </c:strCache>
            </c:strRef>
          </c:cat>
          <c:val>
            <c:numRef>
              <c:f>Prezipitazioak!$D$38:$D$49</c:f>
              <c:numCache>
                <c:formatCode>0.00</c:formatCode>
                <c:ptCount val="12"/>
                <c:pt idx="0">
                  <c:v>119.6</c:v>
                </c:pt>
                <c:pt idx="1">
                  <c:v>80.3</c:v>
                </c:pt>
                <c:pt idx="2">
                  <c:v>108.8</c:v>
                </c:pt>
                <c:pt idx="3">
                  <c:v>107.9</c:v>
                </c:pt>
                <c:pt idx="4">
                  <c:v>61.2</c:v>
                </c:pt>
                <c:pt idx="5">
                  <c:v>15.5</c:v>
                </c:pt>
                <c:pt idx="6">
                  <c:v>72.2</c:v>
                </c:pt>
                <c:pt idx="7">
                  <c:v>42</c:v>
                </c:pt>
                <c:pt idx="8">
                  <c:v>42.2</c:v>
                </c:pt>
                <c:pt idx="9">
                  <c:v>99.5</c:v>
                </c:pt>
                <c:pt idx="10">
                  <c:v>137.5</c:v>
                </c:pt>
                <c:pt idx="11">
                  <c:v>114.5</c:v>
                </c:pt>
              </c:numCache>
            </c:numRef>
          </c:val>
        </c:ser>
        <c:axId val="77947648"/>
        <c:axId val="77949184"/>
      </c:barChart>
      <c:catAx>
        <c:axId val="77947648"/>
        <c:scaling>
          <c:orientation val="minMax"/>
        </c:scaling>
        <c:axPos val="b"/>
        <c:tickLblPos val="nextTo"/>
        <c:crossAx val="77949184"/>
        <c:crosses val="autoZero"/>
        <c:auto val="1"/>
        <c:lblAlgn val="ctr"/>
        <c:lblOffset val="100"/>
      </c:catAx>
      <c:valAx>
        <c:axId val="77949184"/>
        <c:scaling>
          <c:orientation val="minMax"/>
        </c:scaling>
        <c:axPos val="l"/>
        <c:majorGridlines/>
        <c:numFmt formatCode="0.00" sourceLinked="1"/>
        <c:tickLblPos val="nextTo"/>
        <c:crossAx val="779476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gi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gif"/><Relationship Id="rId13" Type="http://schemas.openxmlformats.org/officeDocument/2006/relationships/chart" Target="../charts/chart18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7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6.xml"/><Relationship Id="rId5" Type="http://schemas.openxmlformats.org/officeDocument/2006/relationships/chart" Target="../charts/chart11.xml"/><Relationship Id="rId10" Type="http://schemas.openxmlformats.org/officeDocument/2006/relationships/chart" Target="../charts/chart15.xml"/><Relationship Id="rId4" Type="http://schemas.openxmlformats.org/officeDocument/2006/relationships/chart" Target="../charts/chart10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gif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411480</xdr:colOff>
      <xdr:row>8</xdr:row>
      <xdr:rowOff>144780</xdr:rowOff>
    </xdr:from>
    <xdr:to>
      <xdr:col>21</xdr:col>
      <xdr:colOff>548640</xdr:colOff>
      <xdr:row>21</xdr:row>
      <xdr:rowOff>45720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434340</xdr:colOff>
      <xdr:row>24</xdr:row>
      <xdr:rowOff>114300</xdr:rowOff>
    </xdr:from>
    <xdr:to>
      <xdr:col>21</xdr:col>
      <xdr:colOff>541020</xdr:colOff>
      <xdr:row>38</xdr:row>
      <xdr:rowOff>91440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426720</xdr:colOff>
      <xdr:row>41</xdr:row>
      <xdr:rowOff>76200</xdr:rowOff>
    </xdr:from>
    <xdr:to>
      <xdr:col>21</xdr:col>
      <xdr:colOff>632460</xdr:colOff>
      <xdr:row>55</xdr:row>
      <xdr:rowOff>7620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144780</xdr:colOff>
      <xdr:row>70</xdr:row>
      <xdr:rowOff>167640</xdr:rowOff>
    </xdr:from>
    <xdr:to>
      <xdr:col>9</xdr:col>
      <xdr:colOff>22860</xdr:colOff>
      <xdr:row>84</xdr:row>
      <xdr:rowOff>137160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259080</xdr:colOff>
      <xdr:row>56</xdr:row>
      <xdr:rowOff>83820</xdr:rowOff>
    </xdr:from>
    <xdr:to>
      <xdr:col>10</xdr:col>
      <xdr:colOff>167640</xdr:colOff>
      <xdr:row>69</xdr:row>
      <xdr:rowOff>38100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419100</xdr:colOff>
      <xdr:row>55</xdr:row>
      <xdr:rowOff>129540</xdr:rowOff>
    </xdr:from>
    <xdr:to>
      <xdr:col>21</xdr:col>
      <xdr:colOff>640080</xdr:colOff>
      <xdr:row>69</xdr:row>
      <xdr:rowOff>60960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88</xdr:row>
      <xdr:rowOff>0</xdr:rowOff>
    </xdr:from>
    <xdr:to>
      <xdr:col>5</xdr:col>
      <xdr:colOff>522044</xdr:colOff>
      <xdr:row>103</xdr:row>
      <xdr:rowOff>119617</xdr:rowOff>
    </xdr:to>
    <xdr:pic>
      <xdr:nvPicPr>
        <xdr:cNvPr id="10" name="9 Imagen" descr="http://www.wetterzentrale.de/archive/2003/brack/bracka20030813.gif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6436340"/>
          <a:ext cx="4484444" cy="28628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5</xdr:col>
      <xdr:colOff>562196</xdr:colOff>
      <xdr:row>122</xdr:row>
      <xdr:rowOff>121157</xdr:rowOff>
    </xdr:to>
    <xdr:pic>
      <xdr:nvPicPr>
        <xdr:cNvPr id="11" name="10 Imagen" descr="http://www.wetterzentrale.de/pics/archive/2003/avn/Rtavn00120030813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9545300"/>
          <a:ext cx="4524596" cy="3230117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14</xdr:col>
      <xdr:colOff>791689</xdr:colOff>
      <xdr:row>102</xdr:row>
      <xdr:rowOff>181442</xdr:rowOff>
    </xdr:to>
    <xdr:pic>
      <xdr:nvPicPr>
        <xdr:cNvPr id="12" name="11 Imagen" descr="http://www.wetterzentrale.de/archive/2005/brack/bracka20050301.gif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132320" y="16619220"/>
          <a:ext cx="4754089" cy="2558882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14</xdr:col>
      <xdr:colOff>700824</xdr:colOff>
      <xdr:row>121</xdr:row>
      <xdr:rowOff>118485</xdr:rowOff>
    </xdr:to>
    <xdr:pic>
      <xdr:nvPicPr>
        <xdr:cNvPr id="13" name="12 Imagen" descr="http://www.wetterzentrale.de/pics/archive/2005/avn/Rtavn00120050302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132320" y="19728180"/>
          <a:ext cx="4663224" cy="286168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11</xdr:row>
      <xdr:rowOff>76200</xdr:rowOff>
    </xdr:from>
    <xdr:to>
      <xdr:col>12</xdr:col>
      <xdr:colOff>190500</xdr:colOff>
      <xdr:row>24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320040</xdr:colOff>
      <xdr:row>50</xdr:row>
      <xdr:rowOff>22860</xdr:rowOff>
    </xdr:from>
    <xdr:to>
      <xdr:col>5</xdr:col>
      <xdr:colOff>670560</xdr:colOff>
      <xdr:row>61</xdr:row>
      <xdr:rowOff>38100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312420</xdr:colOff>
      <xdr:row>50</xdr:row>
      <xdr:rowOff>45720</xdr:rowOff>
    </xdr:from>
    <xdr:to>
      <xdr:col>11</xdr:col>
      <xdr:colOff>678180</xdr:colOff>
      <xdr:row>61</xdr:row>
      <xdr:rowOff>22860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251460</xdr:colOff>
      <xdr:row>63</xdr:row>
      <xdr:rowOff>99060</xdr:rowOff>
    </xdr:from>
    <xdr:to>
      <xdr:col>5</xdr:col>
      <xdr:colOff>647700</xdr:colOff>
      <xdr:row>76</xdr:row>
      <xdr:rowOff>45720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259080</xdr:colOff>
      <xdr:row>63</xdr:row>
      <xdr:rowOff>99060</xdr:rowOff>
    </xdr:from>
    <xdr:to>
      <xdr:col>12</xdr:col>
      <xdr:colOff>68580</xdr:colOff>
      <xdr:row>76</xdr:row>
      <xdr:rowOff>91440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251460</xdr:colOff>
      <xdr:row>78</xdr:row>
      <xdr:rowOff>91440</xdr:rowOff>
    </xdr:from>
    <xdr:to>
      <xdr:col>5</xdr:col>
      <xdr:colOff>655320</xdr:colOff>
      <xdr:row>93</xdr:row>
      <xdr:rowOff>60960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190500</xdr:colOff>
      <xdr:row>78</xdr:row>
      <xdr:rowOff>76200</xdr:rowOff>
    </xdr:from>
    <xdr:to>
      <xdr:col>12</xdr:col>
      <xdr:colOff>68580</xdr:colOff>
      <xdr:row>93</xdr:row>
      <xdr:rowOff>76200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190500</xdr:colOff>
      <xdr:row>96</xdr:row>
      <xdr:rowOff>137160</xdr:rowOff>
    </xdr:from>
    <xdr:to>
      <xdr:col>7</xdr:col>
      <xdr:colOff>260055</xdr:colOff>
      <xdr:row>116</xdr:row>
      <xdr:rowOff>66808</xdr:rowOff>
    </xdr:to>
    <xdr:pic>
      <xdr:nvPicPr>
        <xdr:cNvPr id="11" name="10 Imagen" descr="http://www.tiemposevero.es/imagenesreportajes/TS-230508-GUI/Figura04.gif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17838420"/>
          <a:ext cx="5616915" cy="358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91440</xdr:colOff>
      <xdr:row>24</xdr:row>
      <xdr:rowOff>129540</xdr:rowOff>
    </xdr:from>
    <xdr:to>
      <xdr:col>12</xdr:col>
      <xdr:colOff>198120</xdr:colOff>
      <xdr:row>35</xdr:row>
      <xdr:rowOff>76200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38100</xdr:colOff>
      <xdr:row>1</xdr:row>
      <xdr:rowOff>137160</xdr:rowOff>
    </xdr:from>
    <xdr:to>
      <xdr:col>24</xdr:col>
      <xdr:colOff>647700</xdr:colOff>
      <xdr:row>16</xdr:row>
      <xdr:rowOff>137160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19</xdr:col>
      <xdr:colOff>0</xdr:colOff>
      <xdr:row>47</xdr:row>
      <xdr:rowOff>133350</xdr:rowOff>
    </xdr:to>
    <xdr:graphicFrame macro="">
      <xdr:nvGraphicFramePr>
        <xdr:cNvPr id="12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289560</xdr:colOff>
      <xdr:row>0</xdr:row>
      <xdr:rowOff>106680</xdr:rowOff>
    </xdr:from>
    <xdr:to>
      <xdr:col>18</xdr:col>
      <xdr:colOff>640080</xdr:colOff>
      <xdr:row>10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25</xdr:col>
      <xdr:colOff>160020</xdr:colOff>
      <xdr:row>1</xdr:row>
      <xdr:rowOff>30480</xdr:rowOff>
    </xdr:from>
    <xdr:to>
      <xdr:col>30</xdr:col>
      <xdr:colOff>220980</xdr:colOff>
      <xdr:row>13</xdr:row>
      <xdr:rowOff>68580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53340</xdr:colOff>
      <xdr:row>18</xdr:row>
      <xdr:rowOff>83820</xdr:rowOff>
    </xdr:from>
    <xdr:to>
      <xdr:col>24</xdr:col>
      <xdr:colOff>662940</xdr:colOff>
      <xdr:row>33</xdr:row>
      <xdr:rowOff>83820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327660</xdr:colOff>
      <xdr:row>0</xdr:row>
      <xdr:rowOff>38100</xdr:rowOff>
    </xdr:from>
    <xdr:to>
      <xdr:col>7</xdr:col>
      <xdr:colOff>556260</xdr:colOff>
      <xdr:row>9</xdr:row>
      <xdr:rowOff>129540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259080</xdr:colOff>
      <xdr:row>13</xdr:row>
      <xdr:rowOff>22860</xdr:rowOff>
    </xdr:from>
    <xdr:to>
      <xdr:col>7</xdr:col>
      <xdr:colOff>579120</xdr:colOff>
      <xdr:row>25</xdr:row>
      <xdr:rowOff>106680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0</xdr:row>
      <xdr:rowOff>160020</xdr:rowOff>
    </xdr:from>
    <xdr:to>
      <xdr:col>11</xdr:col>
      <xdr:colOff>701040</xdr:colOff>
      <xdr:row>13</xdr:row>
      <xdr:rowOff>22860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0</xdr:colOff>
      <xdr:row>25</xdr:row>
      <xdr:rowOff>0</xdr:rowOff>
    </xdr:from>
    <xdr:to>
      <xdr:col>9</xdr:col>
      <xdr:colOff>423973</xdr:colOff>
      <xdr:row>37</xdr:row>
      <xdr:rowOff>42530</xdr:rowOff>
    </xdr:to>
    <xdr:pic>
      <xdr:nvPicPr>
        <xdr:cNvPr id="13" name="12 Imagen" descr="http://www.wetterzentrale.de/archive/2006/brack/bracka20060409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69920" y="4617720"/>
          <a:ext cx="4386373" cy="2237090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15</xdr:col>
      <xdr:colOff>487769</xdr:colOff>
      <xdr:row>37</xdr:row>
      <xdr:rowOff>159489</xdr:rowOff>
    </xdr:to>
    <xdr:pic>
      <xdr:nvPicPr>
        <xdr:cNvPr id="14" name="13 Imagen" descr="http://www.wetterzentrale.de/pics/archive/2006/avn/Rtavn00120060409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924800" y="4617720"/>
          <a:ext cx="4450169" cy="2354049"/>
        </a:xfrm>
        <a:prstGeom prst="rect">
          <a:avLst/>
        </a:prstGeom>
        <a:noFill/>
        <a:extLst>
          <a:ext uri="{909E8E84-426E-40DD-AFC4-6F175D3DCCD1}">
            <a14:hiddenFill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="" xmlns:w="http://schemas.openxmlformats.org/wordprocessingml/2006/main" xmlns:w10="urn:schemas-microsoft-com:office:word" xmlns:v="urn:schemas-microsoft-com:vml" xmlns:o="urn:schemas-microsoft-com:office:office" xmlns:pic="http://schemas.openxmlformats.org/drawingml/2006/picture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xon/AppData/Roaming/Microsoft/Excel/klima%20gorka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2007"/>
      <sheetName val="2008"/>
      <sheetName val="2009"/>
      <sheetName val="Bataz Bestekoak"/>
      <sheetName val="PREZIPITAZIOAK"/>
      <sheetName val="HIZEA"/>
      <sheetName val="HEZETASUNA"/>
      <sheetName val="Orria2"/>
      <sheetName val="TENPERATURA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J4" t="str">
            <v>2003 URTEA</v>
          </cell>
          <cell r="K4">
            <v>48.7</v>
          </cell>
        </row>
        <row r="5">
          <cell r="J5" t="str">
            <v>2004 URTEA</v>
          </cell>
          <cell r="K5">
            <v>29.9</v>
          </cell>
        </row>
        <row r="6">
          <cell r="J6" t="str">
            <v>2005 URTEA</v>
          </cell>
          <cell r="K6">
            <v>51.8</v>
          </cell>
        </row>
        <row r="7">
          <cell r="J7" t="str">
            <v>2006 URTEA</v>
          </cell>
          <cell r="K7">
            <v>30.4</v>
          </cell>
        </row>
        <row r="8">
          <cell r="J8" t="str">
            <v>2007 URTEA</v>
          </cell>
          <cell r="K8">
            <v>49.9</v>
          </cell>
        </row>
        <row r="9">
          <cell r="J9" t="str">
            <v>2008 URTEA</v>
          </cell>
          <cell r="K9">
            <v>72.599999999999994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workbookViewId="0">
      <selection activeCell="R7" sqref="R7:W23"/>
    </sheetView>
  </sheetViews>
  <sheetFormatPr baseColWidth="10" defaultRowHeight="14.4"/>
  <cols>
    <col min="1" max="14" width="11.5546875" style="81"/>
    <col min="15" max="15" width="11.5546875" style="81" bestFit="1" customWidth="1"/>
    <col min="16" max="16384" width="11.5546875" style="81"/>
  </cols>
  <sheetData>
    <row r="1" spans="1:21">
      <c r="A1" s="161"/>
      <c r="B1" s="159" t="s">
        <v>100</v>
      </c>
      <c r="C1" s="159"/>
      <c r="D1" s="159"/>
      <c r="E1" s="160" t="s">
        <v>99</v>
      </c>
      <c r="F1" s="159" t="s">
        <v>98</v>
      </c>
      <c r="G1" s="159"/>
      <c r="H1" s="159" t="s">
        <v>97</v>
      </c>
      <c r="I1" s="159"/>
      <c r="J1" s="159"/>
      <c r="K1" s="159"/>
      <c r="L1" s="159"/>
    </row>
    <row r="2" spans="1:21" ht="18.600000000000001">
      <c r="A2" s="158"/>
      <c r="B2" s="150" t="s">
        <v>84</v>
      </c>
      <c r="C2" s="150" t="s">
        <v>95</v>
      </c>
      <c r="D2" s="150" t="s">
        <v>94</v>
      </c>
      <c r="E2" s="150" t="s">
        <v>90</v>
      </c>
      <c r="F2" s="150" t="s">
        <v>93</v>
      </c>
      <c r="G2" s="150" t="s">
        <v>92</v>
      </c>
      <c r="H2" s="152" t="s">
        <v>90</v>
      </c>
      <c r="I2" s="152"/>
      <c r="J2" s="152" t="s">
        <v>89</v>
      </c>
      <c r="K2" s="152"/>
      <c r="L2" s="152"/>
    </row>
    <row r="3" spans="1:21">
      <c r="A3" s="156">
        <v>2003</v>
      </c>
      <c r="B3" s="150" t="s">
        <v>88</v>
      </c>
      <c r="C3" s="150" t="s">
        <v>88</v>
      </c>
      <c r="D3" s="150" t="s">
        <v>87</v>
      </c>
      <c r="E3" s="150" t="s">
        <v>81</v>
      </c>
      <c r="F3" s="150" t="s">
        <v>86</v>
      </c>
      <c r="G3" s="150"/>
      <c r="H3" s="150" t="s">
        <v>83</v>
      </c>
      <c r="I3" s="150" t="s">
        <v>82</v>
      </c>
      <c r="J3" s="150" t="s">
        <v>84</v>
      </c>
      <c r="K3" s="150" t="s">
        <v>83</v>
      </c>
      <c r="L3" s="150" t="s">
        <v>82</v>
      </c>
      <c r="N3" s="50"/>
      <c r="O3" s="50"/>
      <c r="P3" s="50"/>
    </row>
    <row r="4" spans="1:21">
      <c r="A4" s="84" t="s">
        <v>15</v>
      </c>
      <c r="B4" s="50">
        <v>8.8645161290322587</v>
      </c>
      <c r="C4" s="50">
        <v>15.045161290322582</v>
      </c>
      <c r="D4" s="50">
        <v>6.0612903225806463</v>
      </c>
      <c r="E4" s="50">
        <v>73.41935483870968</v>
      </c>
      <c r="F4" s="50">
        <v>165.3</v>
      </c>
      <c r="G4" s="50">
        <v>1.2870967741935484</v>
      </c>
      <c r="H4" s="50">
        <v>18.896774193548385</v>
      </c>
      <c r="I4" s="50">
        <v>195.93548387096774</v>
      </c>
      <c r="J4" s="50">
        <v>0.50555555555555565</v>
      </c>
      <c r="K4" s="50">
        <v>81.216129032258053</v>
      </c>
      <c r="L4" s="50">
        <v>187.41935483870967</v>
      </c>
      <c r="N4" s="55"/>
      <c r="O4" s="55"/>
      <c r="P4" s="55"/>
    </row>
    <row r="5" spans="1:21">
      <c r="A5" s="84" t="s">
        <v>16</v>
      </c>
      <c r="B5" s="50">
        <v>8.4035714285714285</v>
      </c>
      <c r="C5" s="50">
        <v>11.307142857142853</v>
      </c>
      <c r="D5" s="50">
        <v>5.7392857142857148</v>
      </c>
      <c r="E5" s="50">
        <v>76.892857142857139</v>
      </c>
      <c r="F5" s="50">
        <v>47.9</v>
      </c>
      <c r="G5" s="50">
        <v>0.68214285714285705</v>
      </c>
      <c r="H5" s="50">
        <v>13.039285714285715</v>
      </c>
      <c r="I5" s="50">
        <v>129.32142857142858</v>
      </c>
      <c r="J5" s="50">
        <v>0.44568452380952384</v>
      </c>
      <c r="K5" s="50">
        <v>37.685714285714276</v>
      </c>
      <c r="L5" s="50">
        <v>151.35714285714286</v>
      </c>
      <c r="N5" s="55"/>
      <c r="O5" s="55"/>
      <c r="P5" s="55"/>
    </row>
    <row r="6" spans="1:21">
      <c r="A6" s="84" t="s">
        <v>17</v>
      </c>
      <c r="B6" s="50">
        <v>10.193548387096774</v>
      </c>
      <c r="C6" s="50">
        <v>13.232258064516129</v>
      </c>
      <c r="D6" s="50">
        <v>7.2451612903225797</v>
      </c>
      <c r="E6" s="50">
        <v>76.612903225806448</v>
      </c>
      <c r="F6" s="50">
        <v>73.199999999999989</v>
      </c>
      <c r="G6" s="50">
        <v>0.66774193548387095</v>
      </c>
      <c r="H6" s="50">
        <v>15.816129032258061</v>
      </c>
      <c r="I6" s="50">
        <v>153.25806451612902</v>
      </c>
      <c r="J6" s="50">
        <v>0.43010752688172038</v>
      </c>
      <c r="K6" s="50">
        <v>41.28709677419355</v>
      </c>
      <c r="L6" s="50">
        <v>187.87096774193549</v>
      </c>
      <c r="N6" s="55"/>
      <c r="O6" s="55"/>
      <c r="P6" s="55"/>
    </row>
    <row r="7" spans="1:21">
      <c r="A7" s="84" t="s">
        <v>18</v>
      </c>
      <c r="B7" s="50">
        <v>11.483333333333336</v>
      </c>
      <c r="C7" s="50">
        <v>14.043333333333335</v>
      </c>
      <c r="D7" s="50">
        <v>9.0433333333333312</v>
      </c>
      <c r="E7" s="50">
        <v>79.13333333333334</v>
      </c>
      <c r="F7" s="50">
        <v>67.599999999999994</v>
      </c>
      <c r="G7" s="50">
        <v>0.97666666666666657</v>
      </c>
      <c r="H7" s="50">
        <v>16.613333333333333</v>
      </c>
      <c r="I7" s="50">
        <v>244.56666666666666</v>
      </c>
      <c r="J7" s="50">
        <v>0.45162037037037028</v>
      </c>
      <c r="K7" s="50">
        <v>44.213333333333338</v>
      </c>
      <c r="L7" s="50">
        <v>211.7</v>
      </c>
      <c r="N7" s="55"/>
      <c r="O7" s="55"/>
      <c r="P7" s="55"/>
    </row>
    <row r="8" spans="1:21" ht="18">
      <c r="A8" s="84" t="s">
        <v>19</v>
      </c>
      <c r="B8" s="50">
        <v>14.706451612903225</v>
      </c>
      <c r="C8" s="50">
        <v>17.032258064516132</v>
      </c>
      <c r="D8" s="50">
        <v>12.577419354838707</v>
      </c>
      <c r="E8" s="50">
        <v>84.129032258064512</v>
      </c>
      <c r="F8" s="50">
        <v>50.2</v>
      </c>
      <c r="G8" s="50">
        <v>0.69677419354838699</v>
      </c>
      <c r="H8" s="50">
        <v>14.20967741935484</v>
      </c>
      <c r="I8" s="50">
        <v>177.32258064516128</v>
      </c>
      <c r="J8" s="50">
        <v>0.4702060931899642</v>
      </c>
      <c r="K8" s="50">
        <v>41.696774193548372</v>
      </c>
      <c r="L8" s="50">
        <v>211.70967741935485</v>
      </c>
      <c r="N8" s="55"/>
      <c r="O8" s="55"/>
      <c r="P8" s="55"/>
      <c r="S8" s="26"/>
      <c r="T8" s="157"/>
    </row>
    <row r="9" spans="1:21" ht="21">
      <c r="A9" s="84" t="s">
        <v>20</v>
      </c>
      <c r="B9" s="50">
        <v>18.509999999999998</v>
      </c>
      <c r="C9" s="50">
        <v>21.096666666666671</v>
      </c>
      <c r="D9" s="50">
        <v>15.856666666666667</v>
      </c>
      <c r="E9" s="50">
        <v>79.966666666666669</v>
      </c>
      <c r="F9" s="50">
        <v>17.499999999999996</v>
      </c>
      <c r="G9" s="50">
        <v>0.36333333333333329</v>
      </c>
      <c r="H9" s="50">
        <v>14.686666666666667</v>
      </c>
      <c r="I9" s="50">
        <v>147.73333333333332</v>
      </c>
      <c r="J9" s="50">
        <v>0.56712962962962965</v>
      </c>
      <c r="K9" s="50">
        <v>40.696666666666665</v>
      </c>
      <c r="L9" s="50">
        <v>230.73333333333332</v>
      </c>
      <c r="N9" s="145"/>
      <c r="O9" s="155"/>
      <c r="P9" s="145"/>
      <c r="S9" s="26"/>
      <c r="T9" s="68"/>
    </row>
    <row r="10" spans="1:21">
      <c r="A10" s="84" t="s">
        <v>21</v>
      </c>
      <c r="B10" s="50">
        <v>19.912903225806453</v>
      </c>
      <c r="C10" s="50">
        <v>22.92903225806451</v>
      </c>
      <c r="D10" s="50">
        <v>17.141935483870967</v>
      </c>
      <c r="E10" s="50">
        <v>80.096774193548384</v>
      </c>
      <c r="F10" s="50">
        <v>35.200000000000003</v>
      </c>
      <c r="G10" s="50">
        <v>0.73548387096774204</v>
      </c>
      <c r="H10" s="50">
        <v>15.661290322580644</v>
      </c>
      <c r="I10" s="50">
        <v>201.93548387096774</v>
      </c>
      <c r="J10" s="50">
        <v>0.59117383512544819</v>
      </c>
      <c r="K10" s="50">
        <v>44.6</v>
      </c>
      <c r="L10" s="50">
        <v>227.06451612903226</v>
      </c>
      <c r="N10" s="50"/>
      <c r="O10" s="50"/>
      <c r="P10" s="50"/>
      <c r="S10" s="26"/>
      <c r="T10" s="68"/>
    </row>
    <row r="11" spans="1:21">
      <c r="A11" s="84" t="s">
        <v>22</v>
      </c>
      <c r="B11" s="50">
        <v>20.56451612903226</v>
      </c>
      <c r="C11" s="50">
        <v>23.406451612903219</v>
      </c>
      <c r="D11" s="50">
        <v>17.94193548387096</v>
      </c>
      <c r="E11" s="50">
        <v>81.451612903225808</v>
      </c>
      <c r="F11" s="50">
        <v>42</v>
      </c>
      <c r="G11" s="50">
        <v>0.74838709677419368</v>
      </c>
      <c r="H11" s="50">
        <v>13.783870967741937</v>
      </c>
      <c r="I11" s="50">
        <v>161.96774193548387</v>
      </c>
      <c r="J11" s="50">
        <v>0.51680107526881724</v>
      </c>
      <c r="K11" s="50">
        <v>39.996774193548397</v>
      </c>
      <c r="L11" s="50">
        <v>185.03225806451613</v>
      </c>
      <c r="N11" s="55"/>
      <c r="O11" s="55"/>
      <c r="P11" s="55"/>
      <c r="S11" s="26"/>
      <c r="T11" s="68"/>
    </row>
    <row r="12" spans="1:21">
      <c r="A12" s="84" t="s">
        <v>23</v>
      </c>
      <c r="B12" s="50">
        <v>18.606666666666669</v>
      </c>
      <c r="C12" s="50">
        <v>21.3</v>
      </c>
      <c r="D12" s="50">
        <v>15.990000000000002</v>
      </c>
      <c r="E12" s="50">
        <v>84.13333333333334</v>
      </c>
      <c r="F12" s="50">
        <v>140.20000000000002</v>
      </c>
      <c r="G12" s="50">
        <v>2.023333333333333</v>
      </c>
      <c r="H12" s="50">
        <v>13.999999999999998</v>
      </c>
      <c r="I12" s="50">
        <v>179.13333333333333</v>
      </c>
      <c r="J12" s="50">
        <v>0.51064814814814818</v>
      </c>
      <c r="K12" s="50">
        <v>37.81333333333334</v>
      </c>
      <c r="L12" s="50">
        <v>213.1</v>
      </c>
      <c r="N12" s="55"/>
      <c r="O12" s="55"/>
      <c r="P12" s="55"/>
      <c r="S12" s="26"/>
      <c r="T12" s="68"/>
    </row>
    <row r="13" spans="1:21">
      <c r="A13" s="84" t="s">
        <v>24</v>
      </c>
      <c r="B13" s="50">
        <v>17.138709677419349</v>
      </c>
      <c r="C13" s="50">
        <v>20.71935483870968</v>
      </c>
      <c r="D13" s="50">
        <v>13.861290322580645</v>
      </c>
      <c r="E13" s="50">
        <v>75.322580645161295</v>
      </c>
      <c r="F13" s="50">
        <v>58.400000000000006</v>
      </c>
      <c r="G13" s="50">
        <v>0.87419354838709695</v>
      </c>
      <c r="H13" s="50">
        <v>15.980645161290319</v>
      </c>
      <c r="I13" s="50">
        <v>183.09677419354838</v>
      </c>
      <c r="J13" s="50">
        <v>0.40367383512544808</v>
      </c>
      <c r="K13" s="50">
        <v>45.729032258064521</v>
      </c>
      <c r="L13" s="50">
        <v>195.48387096774192</v>
      </c>
      <c r="N13" s="55"/>
      <c r="O13" s="55"/>
      <c r="P13" s="55"/>
      <c r="S13" s="26"/>
      <c r="T13" s="68"/>
    </row>
    <row r="14" spans="1:21">
      <c r="A14" s="84" t="s">
        <v>25</v>
      </c>
      <c r="B14" s="50">
        <v>14.879999999999999</v>
      </c>
      <c r="C14" s="50">
        <v>18.076666666666664</v>
      </c>
      <c r="D14" s="50">
        <v>11.743333333333336</v>
      </c>
      <c r="E14" s="50">
        <v>69.400000000000006</v>
      </c>
      <c r="F14" s="50">
        <v>173</v>
      </c>
      <c r="G14" s="50">
        <v>1.8766666666666667</v>
      </c>
      <c r="H14" s="50">
        <v>30.016666666666676</v>
      </c>
      <c r="I14" s="50">
        <v>237.4</v>
      </c>
      <c r="J14" s="50">
        <v>0.48726851851851849</v>
      </c>
      <c r="K14" s="50">
        <v>85.72</v>
      </c>
      <c r="L14" s="50">
        <v>218.16666666666666</v>
      </c>
      <c r="N14" s="55"/>
      <c r="O14" s="55"/>
      <c r="P14" s="55"/>
      <c r="S14" s="26"/>
      <c r="T14" s="68"/>
    </row>
    <row r="15" spans="1:21">
      <c r="A15" s="84" t="s">
        <v>26</v>
      </c>
      <c r="B15" s="50">
        <v>10.803333333333331</v>
      </c>
      <c r="C15" s="50">
        <v>13.823333333333334</v>
      </c>
      <c r="D15" s="50">
        <v>8.0366666666666653</v>
      </c>
      <c r="E15" s="50">
        <v>71.066666666666663</v>
      </c>
      <c r="F15" s="50">
        <v>71.2</v>
      </c>
      <c r="G15" s="50">
        <v>1.2033333333333331</v>
      </c>
      <c r="H15" s="50">
        <v>24.453333333333333</v>
      </c>
      <c r="I15" s="50">
        <v>198.46666666666667</v>
      </c>
      <c r="J15" s="50">
        <v>0.42939814814814808</v>
      </c>
      <c r="K15" s="50">
        <v>70.436666666666667</v>
      </c>
      <c r="L15" s="50">
        <v>192.23333333333332</v>
      </c>
      <c r="N15" s="55"/>
      <c r="O15" s="55"/>
      <c r="P15" s="55"/>
      <c r="S15" s="26"/>
      <c r="T15" s="68"/>
      <c r="U15" s="30"/>
    </row>
    <row r="16" spans="1:21" ht="21">
      <c r="A16" s="156" t="s">
        <v>156</v>
      </c>
      <c r="B16" s="146">
        <v>14.505629160266258</v>
      </c>
      <c r="C16" s="146">
        <v>17.667638248847926</v>
      </c>
      <c r="D16" s="146">
        <v>11.769859831029185</v>
      </c>
      <c r="E16" s="146">
        <v>77.635426267281105</v>
      </c>
      <c r="F16" s="146">
        <v>941.7</v>
      </c>
      <c r="G16" s="146">
        <v>1.0112628008192523</v>
      </c>
      <c r="H16" s="146">
        <v>17.263139400921659</v>
      </c>
      <c r="I16" s="146">
        <v>184.17812980030723</v>
      </c>
      <c r="J16" s="146">
        <v>0.48410560498094096</v>
      </c>
      <c r="K16" s="146">
        <v>50.924293394777273</v>
      </c>
      <c r="L16" s="146">
        <v>200.9892601126472</v>
      </c>
      <c r="N16" s="145"/>
      <c r="O16" s="155"/>
      <c r="P16" s="145"/>
      <c r="S16" s="26"/>
      <c r="T16" s="68"/>
    </row>
    <row r="17" spans="1:20">
      <c r="A17" s="86"/>
      <c r="B17" s="137" t="s">
        <v>100</v>
      </c>
      <c r="C17" s="137"/>
      <c r="D17" s="137"/>
      <c r="E17" s="136" t="s">
        <v>99</v>
      </c>
      <c r="F17" s="137" t="s">
        <v>98</v>
      </c>
      <c r="G17" s="137"/>
      <c r="H17" s="137" t="s">
        <v>97</v>
      </c>
      <c r="I17" s="137"/>
      <c r="J17" s="137"/>
      <c r="K17" s="137"/>
      <c r="L17" s="137"/>
      <c r="N17" s="50"/>
      <c r="O17" s="50"/>
      <c r="S17" s="26"/>
      <c r="T17" s="68"/>
    </row>
    <row r="18" spans="1:20" ht="18.600000000000001">
      <c r="A18" s="86"/>
      <c r="B18" s="136" t="s">
        <v>84</v>
      </c>
      <c r="C18" s="136" t="s">
        <v>95</v>
      </c>
      <c r="D18" s="136" t="s">
        <v>94</v>
      </c>
      <c r="E18" s="136" t="s">
        <v>90</v>
      </c>
      <c r="F18" s="136" t="s">
        <v>93</v>
      </c>
      <c r="G18" s="136" t="s">
        <v>92</v>
      </c>
      <c r="H18" s="137" t="s">
        <v>90</v>
      </c>
      <c r="I18" s="137"/>
      <c r="J18" s="137" t="s">
        <v>89</v>
      </c>
      <c r="K18" s="137"/>
      <c r="L18" s="137"/>
      <c r="N18" s="55"/>
      <c r="O18" s="55"/>
      <c r="S18" s="26"/>
      <c r="T18" s="68"/>
    </row>
    <row r="19" spans="1:20">
      <c r="A19" s="134">
        <v>2004</v>
      </c>
      <c r="B19" s="136" t="s">
        <v>88</v>
      </c>
      <c r="C19" s="136" t="s">
        <v>88</v>
      </c>
      <c r="D19" s="136" t="s">
        <v>87</v>
      </c>
      <c r="E19" s="136" t="s">
        <v>81</v>
      </c>
      <c r="F19" s="136" t="s">
        <v>86</v>
      </c>
      <c r="G19" s="136"/>
      <c r="H19" s="136" t="s">
        <v>83</v>
      </c>
      <c r="I19" s="136" t="s">
        <v>82</v>
      </c>
      <c r="J19" s="136" t="s">
        <v>84</v>
      </c>
      <c r="K19" s="136" t="s">
        <v>83</v>
      </c>
      <c r="L19" s="136" t="s">
        <v>82</v>
      </c>
      <c r="N19" s="55"/>
      <c r="O19" s="55"/>
      <c r="S19" s="26"/>
      <c r="T19" s="68"/>
    </row>
    <row r="20" spans="1:20">
      <c r="A20" s="135" t="s">
        <v>15</v>
      </c>
      <c r="B20" s="55">
        <v>10.8161290322581</v>
      </c>
      <c r="C20" s="55">
        <v>12.990322580645165</v>
      </c>
      <c r="D20" s="55">
        <v>8.1387096774193548</v>
      </c>
      <c r="E20" s="55">
        <v>75.774193548387103</v>
      </c>
      <c r="F20" s="55">
        <v>119.6</v>
      </c>
      <c r="G20" s="55">
        <v>1.1225806451612905</v>
      </c>
      <c r="H20" s="55">
        <v>25.87096774193548</v>
      </c>
      <c r="I20" s="55">
        <v>209.70967741935485</v>
      </c>
      <c r="J20" s="55">
        <v>0.48185483870967749</v>
      </c>
      <c r="K20" s="55">
        <v>65.31612903225809</v>
      </c>
      <c r="L20" s="55">
        <v>230.58064516129033</v>
      </c>
      <c r="N20" s="55"/>
      <c r="O20" s="55"/>
      <c r="S20" s="26"/>
      <c r="T20" s="47"/>
    </row>
    <row r="21" spans="1:20">
      <c r="A21" s="135" t="s">
        <v>16</v>
      </c>
      <c r="B21" s="55">
        <v>8.6</v>
      </c>
      <c r="C21" s="55">
        <v>11.879310344827589</v>
      </c>
      <c r="D21" s="55">
        <v>5.6965517241379322</v>
      </c>
      <c r="E21" s="55">
        <v>75.689655172413794</v>
      </c>
      <c r="F21" s="55">
        <v>80.3</v>
      </c>
      <c r="G21" s="55">
        <v>0.93793103448275861</v>
      </c>
      <c r="H21" s="55">
        <v>15.248275862068965</v>
      </c>
      <c r="I21" s="55">
        <v>159.17241379310346</v>
      </c>
      <c r="J21" s="55">
        <v>0.49401340996168586</v>
      </c>
      <c r="K21" s="55">
        <v>44.493103448275861</v>
      </c>
      <c r="L21" s="55">
        <v>140.34482758620689</v>
      </c>
      <c r="N21" s="55"/>
      <c r="O21" s="55"/>
    </row>
    <row r="22" spans="1:20">
      <c r="A22" s="135" t="s">
        <v>17</v>
      </c>
      <c r="B22" s="55">
        <v>9.112903225806452</v>
      </c>
      <c r="C22" s="55">
        <v>12.29032258064516</v>
      </c>
      <c r="D22" s="55">
        <v>5.9419354838709673</v>
      </c>
      <c r="E22" s="55">
        <v>75.774193548387103</v>
      </c>
      <c r="F22" s="55">
        <v>108.8</v>
      </c>
      <c r="G22" s="55">
        <v>1.0774193548387099</v>
      </c>
      <c r="H22" s="55">
        <v>16.761290322580646</v>
      </c>
      <c r="I22" s="55">
        <v>148.29032258064515</v>
      </c>
      <c r="J22" s="55">
        <v>0.42249103942652322</v>
      </c>
      <c r="K22" s="55">
        <v>47.283870967741933</v>
      </c>
      <c r="L22" s="55">
        <v>158.41935483870967</v>
      </c>
      <c r="N22" s="55"/>
      <c r="O22" s="55"/>
    </row>
    <row r="23" spans="1:20" ht="21">
      <c r="A23" s="135" t="s">
        <v>18</v>
      </c>
      <c r="B23" s="55">
        <v>11.326666666666666</v>
      </c>
      <c r="C23" s="55">
        <v>13.72</v>
      </c>
      <c r="D23" s="55">
        <v>8.5699999999999985</v>
      </c>
      <c r="E23" s="55">
        <v>74.966666666666669</v>
      </c>
      <c r="F23" s="55">
        <v>107.9</v>
      </c>
      <c r="G23" s="55">
        <v>1.7133333333333336</v>
      </c>
      <c r="H23" s="55">
        <v>20.75333333333333</v>
      </c>
      <c r="I23" s="55">
        <v>230.13333333333333</v>
      </c>
      <c r="J23" s="55">
        <v>0.43055555555555558</v>
      </c>
      <c r="K23" s="55">
        <v>54.446666666666665</v>
      </c>
      <c r="L23" s="55">
        <v>218.03333333333333</v>
      </c>
      <c r="N23" s="145"/>
      <c r="O23" s="155"/>
    </row>
    <row r="24" spans="1:20">
      <c r="A24" s="135" t="s">
        <v>19</v>
      </c>
      <c r="B24" s="55">
        <v>13.329032258064514</v>
      </c>
      <c r="C24" s="55">
        <v>16.009677419354841</v>
      </c>
      <c r="D24" s="55">
        <v>10.964516129032258</v>
      </c>
      <c r="E24" s="55">
        <v>83.354838709677423</v>
      </c>
      <c r="F24" s="55">
        <v>61.2</v>
      </c>
      <c r="G24" s="55">
        <v>0.86129032258064531</v>
      </c>
      <c r="H24" s="55">
        <v>19.058064516129029</v>
      </c>
      <c r="I24" s="55">
        <v>216.2258064516129</v>
      </c>
      <c r="J24" s="55">
        <v>0.4939516129032257</v>
      </c>
      <c r="K24" s="55">
        <v>44.519354838709681</v>
      </c>
      <c r="L24" s="55">
        <v>202.06451612903226</v>
      </c>
      <c r="N24" s="50"/>
      <c r="O24" s="50"/>
    </row>
    <row r="25" spans="1:20">
      <c r="A25" s="135" t="s">
        <v>20</v>
      </c>
      <c r="B25" s="55">
        <v>18.156666666666673</v>
      </c>
      <c r="C25" s="55">
        <v>20.92</v>
      </c>
      <c r="D25" s="55">
        <v>15.540000000000004</v>
      </c>
      <c r="E25" s="55">
        <v>82.766666666666666</v>
      </c>
      <c r="F25" s="55">
        <v>15.5</v>
      </c>
      <c r="G25" s="55">
        <v>0.31333333333333335</v>
      </c>
      <c r="H25" s="55">
        <v>14.280000000000003</v>
      </c>
      <c r="I25" s="55">
        <v>192</v>
      </c>
      <c r="J25" s="55">
        <v>0.54722222222222217</v>
      </c>
      <c r="K25" s="55">
        <v>38.856666666666676</v>
      </c>
      <c r="L25" s="55">
        <v>186.1</v>
      </c>
      <c r="N25" s="55"/>
      <c r="O25" s="55"/>
    </row>
    <row r="26" spans="1:20">
      <c r="A26" s="135" t="s">
        <v>21</v>
      </c>
      <c r="B26" s="55">
        <v>18.496774193548386</v>
      </c>
      <c r="C26" s="55">
        <v>20.545161290322582</v>
      </c>
      <c r="D26" s="55">
        <v>15.996774193548386</v>
      </c>
      <c r="E26" s="55">
        <v>82.483870967741936</v>
      </c>
      <c r="F26" s="55">
        <v>72.2</v>
      </c>
      <c r="G26" s="55">
        <v>1.3064516129032258</v>
      </c>
      <c r="H26" s="55">
        <v>13.687096774193547</v>
      </c>
      <c r="I26" s="55">
        <v>197.58064516129033</v>
      </c>
      <c r="J26" s="55">
        <v>0.51433691756272404</v>
      </c>
      <c r="K26" s="55">
        <v>37.180645161290329</v>
      </c>
      <c r="L26" s="55">
        <v>193.83870967741936</v>
      </c>
      <c r="N26" s="55"/>
      <c r="O26" s="55"/>
    </row>
    <row r="27" spans="1:20">
      <c r="A27" s="135" t="s">
        <v>22</v>
      </c>
      <c r="B27" s="55">
        <v>20.27741935483871</v>
      </c>
      <c r="C27" s="55">
        <v>23.735483870967744</v>
      </c>
      <c r="D27" s="55">
        <v>17.238709677419354</v>
      </c>
      <c r="E27" s="55">
        <v>77.677419354838705</v>
      </c>
      <c r="F27" s="55">
        <v>42</v>
      </c>
      <c r="G27" s="55">
        <v>1.0612903225806452</v>
      </c>
      <c r="H27" s="55">
        <v>16.780645161290323</v>
      </c>
      <c r="I27" s="55">
        <v>210.90322580645162</v>
      </c>
      <c r="J27" s="55">
        <v>0.52060931899641572</v>
      </c>
      <c r="K27" s="55">
        <v>51.045161290322568</v>
      </c>
      <c r="L27" s="55">
        <v>223.87096774193549</v>
      </c>
      <c r="N27" s="55"/>
      <c r="O27" s="55"/>
    </row>
    <row r="28" spans="1:20">
      <c r="A28" s="135" t="s">
        <v>23</v>
      </c>
      <c r="B28" s="55">
        <v>18.84666666666666</v>
      </c>
      <c r="C28" s="55">
        <v>21.62</v>
      </c>
      <c r="D28" s="55">
        <v>16.080000000000002</v>
      </c>
      <c r="E28" s="55">
        <v>80.966666666666669</v>
      </c>
      <c r="F28" s="55">
        <v>42.2</v>
      </c>
      <c r="G28" s="55">
        <v>0.89666666666666661</v>
      </c>
      <c r="H28" s="55">
        <v>13.236666666666663</v>
      </c>
      <c r="I28" s="55">
        <v>187.63333333333333</v>
      </c>
      <c r="J28" s="55">
        <v>0.54189814814814818</v>
      </c>
      <c r="K28" s="55">
        <v>37.523333333333333</v>
      </c>
      <c r="L28" s="55">
        <v>205.36666666666667</v>
      </c>
      <c r="N28" s="55"/>
      <c r="O28" s="55"/>
    </row>
    <row r="29" spans="1:20">
      <c r="A29" s="135" t="s">
        <v>24</v>
      </c>
      <c r="B29" s="55">
        <v>17.06129032258065</v>
      </c>
      <c r="C29" s="55">
        <v>20.141935483870963</v>
      </c>
      <c r="D29" s="55">
        <v>14.177419354838708</v>
      </c>
      <c r="E29" s="55">
        <v>70.290322580645167</v>
      </c>
      <c r="F29" s="55">
        <v>99.5</v>
      </c>
      <c r="G29" s="55">
        <v>1.0709677419354837</v>
      </c>
      <c r="H29" s="55">
        <v>23.683870967741935</v>
      </c>
      <c r="I29" s="55">
        <v>192.06451612903226</v>
      </c>
      <c r="J29" s="55">
        <v>0.51724910394265233</v>
      </c>
      <c r="K29" s="55">
        <v>67.119354838709668</v>
      </c>
      <c r="L29" s="55">
        <v>189.25806451612902</v>
      </c>
      <c r="N29" s="55"/>
      <c r="O29" s="55"/>
    </row>
    <row r="30" spans="1:20" ht="18">
      <c r="A30" s="135" t="s">
        <v>25</v>
      </c>
      <c r="B30" s="55">
        <v>11.27</v>
      </c>
      <c r="C30" s="55">
        <v>13.916666666666668</v>
      </c>
      <c r="D30" s="55">
        <v>8.913333333333334</v>
      </c>
      <c r="E30" s="55">
        <v>77.333333333333329</v>
      </c>
      <c r="F30" s="55">
        <v>137.5</v>
      </c>
      <c r="G30" s="55">
        <v>1.9033333333333333</v>
      </c>
      <c r="H30" s="55">
        <v>20.180000000000007</v>
      </c>
      <c r="I30" s="55">
        <v>146.6</v>
      </c>
      <c r="J30" s="55">
        <v>0.42384259259259244</v>
      </c>
      <c r="K30" s="55">
        <v>48.413333333333327</v>
      </c>
      <c r="L30" s="55">
        <v>162.19999999999999</v>
      </c>
      <c r="N30" s="145"/>
      <c r="O30" s="145"/>
    </row>
    <row r="31" spans="1:20">
      <c r="A31" s="135" t="s">
        <v>26</v>
      </c>
      <c r="B31" s="55">
        <v>10.193548387096776</v>
      </c>
      <c r="C31" s="55">
        <v>12.238709677419356</v>
      </c>
      <c r="D31" s="55">
        <v>8.2612903225806456</v>
      </c>
      <c r="E31" s="55">
        <v>77.645161290322577</v>
      </c>
      <c r="F31" s="55">
        <v>114.5</v>
      </c>
      <c r="G31" s="55">
        <v>1.2064516129032257</v>
      </c>
      <c r="H31" s="55">
        <v>23.103225806451615</v>
      </c>
      <c r="I31" s="55">
        <v>214.54838709677421</v>
      </c>
      <c r="J31" s="55">
        <v>0.50179211469534057</v>
      </c>
      <c r="K31" s="55">
        <v>55.29032258064516</v>
      </c>
      <c r="L31" s="55">
        <v>213.64516129032259</v>
      </c>
      <c r="N31" s="50"/>
      <c r="O31" s="50"/>
    </row>
    <row r="32" spans="1:20">
      <c r="A32" s="134" t="s">
        <v>157</v>
      </c>
      <c r="B32" s="154">
        <v>13.957258064516132</v>
      </c>
      <c r="C32" s="154">
        <v>16.667299159560006</v>
      </c>
      <c r="D32" s="154">
        <v>11.29326999134841</v>
      </c>
      <c r="E32" s="154">
        <v>77.893582375478928</v>
      </c>
      <c r="F32" s="154">
        <v>1001.2</v>
      </c>
      <c r="G32" s="154">
        <v>1.1225874428377212</v>
      </c>
      <c r="H32" s="154">
        <v>18.553619762699295</v>
      </c>
      <c r="I32" s="154">
        <v>192.0718050920776</v>
      </c>
      <c r="J32" s="154">
        <v>0.49081807289306356</v>
      </c>
      <c r="K32" s="154">
        <v>49.2906618464961</v>
      </c>
      <c r="L32" s="154">
        <v>193.64352057842044</v>
      </c>
      <c r="N32" s="55"/>
      <c r="O32" s="55"/>
    </row>
    <row r="33" spans="1:15">
      <c r="A33" s="86"/>
      <c r="B33" s="152" t="s">
        <v>100</v>
      </c>
      <c r="C33" s="152"/>
      <c r="D33" s="152"/>
      <c r="E33" s="150" t="s">
        <v>99</v>
      </c>
      <c r="F33" s="152" t="s">
        <v>98</v>
      </c>
      <c r="G33" s="152"/>
      <c r="H33" s="152" t="s">
        <v>97</v>
      </c>
      <c r="I33" s="152"/>
      <c r="J33" s="152"/>
      <c r="K33" s="152"/>
      <c r="L33" s="152"/>
      <c r="N33" s="55"/>
      <c r="O33" s="55"/>
    </row>
    <row r="34" spans="1:15" ht="18.600000000000001">
      <c r="A34" s="153"/>
      <c r="B34" s="150" t="s">
        <v>84</v>
      </c>
      <c r="C34" s="150" t="s">
        <v>95</v>
      </c>
      <c r="D34" s="150" t="s">
        <v>94</v>
      </c>
      <c r="E34" s="150" t="s">
        <v>90</v>
      </c>
      <c r="F34" s="150" t="s">
        <v>93</v>
      </c>
      <c r="G34" s="150" t="s">
        <v>92</v>
      </c>
      <c r="H34" s="152" t="s">
        <v>90</v>
      </c>
      <c r="I34" s="152"/>
      <c r="J34" s="152" t="s">
        <v>89</v>
      </c>
      <c r="K34" s="152"/>
      <c r="L34" s="152"/>
      <c r="N34" s="55"/>
      <c r="O34" s="55"/>
    </row>
    <row r="35" spans="1:15">
      <c r="A35" s="151">
        <v>2005</v>
      </c>
      <c r="B35" s="150" t="s">
        <v>88</v>
      </c>
      <c r="C35" s="150" t="s">
        <v>88</v>
      </c>
      <c r="D35" s="150" t="s">
        <v>87</v>
      </c>
      <c r="E35" s="150" t="s">
        <v>81</v>
      </c>
      <c r="F35" s="150" t="s">
        <v>86</v>
      </c>
      <c r="G35" s="150"/>
      <c r="H35" s="150" t="s">
        <v>83</v>
      </c>
      <c r="I35" s="150" t="s">
        <v>82</v>
      </c>
      <c r="J35" s="150" t="s">
        <v>84</v>
      </c>
      <c r="K35" s="150" t="s">
        <v>83</v>
      </c>
      <c r="L35" s="150" t="s">
        <v>82</v>
      </c>
      <c r="N35" s="55"/>
      <c r="O35" s="55"/>
    </row>
    <row r="36" spans="1:15">
      <c r="A36" s="135" t="s">
        <v>15</v>
      </c>
      <c r="B36" s="149">
        <v>9.258064516129032</v>
      </c>
      <c r="C36" s="149">
        <v>12.287096774193548</v>
      </c>
      <c r="D36" s="149">
        <v>6.6387096774193548</v>
      </c>
      <c r="E36" s="149">
        <v>71.935483870967744</v>
      </c>
      <c r="F36" s="149">
        <v>59.8</v>
      </c>
      <c r="G36" s="149">
        <v>0.78064516129032258</v>
      </c>
      <c r="H36" s="149">
        <v>23.541935483870969</v>
      </c>
      <c r="I36" s="149">
        <v>188.41935483870967</v>
      </c>
      <c r="J36" s="149">
        <v>0.46863799283154112</v>
      </c>
      <c r="K36" s="149">
        <v>59.619354838709668</v>
      </c>
      <c r="L36" s="149">
        <v>213.51612903225808</v>
      </c>
      <c r="N36" s="55"/>
      <c r="O36" s="55"/>
    </row>
    <row r="37" spans="1:15" ht="21">
      <c r="A37" s="13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N37" s="148"/>
      <c r="O37" s="147"/>
    </row>
    <row r="38" spans="1:15">
      <c r="A38" s="135" t="s">
        <v>16</v>
      </c>
      <c r="B38" s="55">
        <v>6.4285714285714288</v>
      </c>
      <c r="C38" s="55">
        <v>8.9607142857142836</v>
      </c>
      <c r="D38" s="55">
        <v>3.8464285714285706</v>
      </c>
      <c r="E38" s="55">
        <v>76</v>
      </c>
      <c r="F38" s="55">
        <v>65.2</v>
      </c>
      <c r="G38" s="55">
        <v>0.78214285714285714</v>
      </c>
      <c r="H38" s="55">
        <v>20.610714285714284</v>
      </c>
      <c r="I38" s="55">
        <v>165.10714285714286</v>
      </c>
      <c r="J38" s="55">
        <v>0.47073412698412703</v>
      </c>
      <c r="K38" s="55">
        <v>51.742857142857133</v>
      </c>
      <c r="L38" s="55">
        <v>179.82142857142858</v>
      </c>
      <c r="N38" s="146"/>
    </row>
    <row r="39" spans="1:15">
      <c r="A39" s="135" t="s">
        <v>17</v>
      </c>
      <c r="B39" s="55">
        <v>11.087096774193546</v>
      </c>
      <c r="C39" s="55">
        <v>14.954838709677418</v>
      </c>
      <c r="D39" s="55">
        <v>7.4612903225806448</v>
      </c>
      <c r="E39" s="55">
        <v>65.161290322580641</v>
      </c>
      <c r="F39" s="55">
        <v>41.4</v>
      </c>
      <c r="G39" s="55">
        <v>0.55483870967741922</v>
      </c>
      <c r="H39" s="55">
        <v>18.909677419354843</v>
      </c>
      <c r="I39" s="55">
        <v>153.61290322580646</v>
      </c>
      <c r="J39" s="55">
        <v>0.44310035842293916</v>
      </c>
      <c r="K39" s="55">
        <v>54.187096774193542</v>
      </c>
      <c r="L39" s="55">
        <v>144.70967741935485</v>
      </c>
      <c r="N39" s="133"/>
    </row>
    <row r="40" spans="1:15">
      <c r="A40" s="135" t="s">
        <v>18</v>
      </c>
      <c r="B40" s="55">
        <v>12.176666666666666</v>
      </c>
      <c r="C40" s="55">
        <v>15.456666666666665</v>
      </c>
      <c r="D40" s="55">
        <v>9.5166666666666693</v>
      </c>
      <c r="E40" s="55">
        <v>78.266666666666666</v>
      </c>
      <c r="F40" s="55">
        <v>142.80000000000001</v>
      </c>
      <c r="G40" s="55">
        <v>1.8066666666666669</v>
      </c>
      <c r="H40" s="55">
        <v>21.293333333333337</v>
      </c>
      <c r="I40" s="55">
        <v>194.93333333333334</v>
      </c>
      <c r="J40" s="55">
        <v>0.43865740740740738</v>
      </c>
      <c r="K40" s="55">
        <v>56.393333333333331</v>
      </c>
      <c r="L40" s="55">
        <v>209.83333333333334</v>
      </c>
      <c r="N40" s="133"/>
    </row>
    <row r="41" spans="1:15">
      <c r="A41" s="135" t="s">
        <v>19</v>
      </c>
      <c r="B41" s="55">
        <v>14.86774193548387</v>
      </c>
      <c r="C41" s="55">
        <v>18.445161290322581</v>
      </c>
      <c r="D41" s="55">
        <v>11.93548387096774</v>
      </c>
      <c r="E41" s="55">
        <v>80.032258064516128</v>
      </c>
      <c r="F41" s="55">
        <v>65.8</v>
      </c>
      <c r="G41" s="55">
        <v>1.1774193548387097</v>
      </c>
      <c r="H41" s="55">
        <v>14.738709677419354</v>
      </c>
      <c r="I41" s="55">
        <v>188.96774193548387</v>
      </c>
      <c r="J41" s="55">
        <v>0.58915770609318996</v>
      </c>
      <c r="K41" s="55">
        <v>45.996774193548369</v>
      </c>
      <c r="L41" s="55">
        <v>199.45161290322579</v>
      </c>
      <c r="N41" s="133"/>
    </row>
    <row r="42" spans="1:15">
      <c r="A42" s="135" t="s">
        <v>20</v>
      </c>
      <c r="B42" s="55">
        <v>18.326666666666661</v>
      </c>
      <c r="C42" s="55">
        <v>21.530000000000005</v>
      </c>
      <c r="D42" s="55">
        <v>15.596666666666668</v>
      </c>
      <c r="E42" s="55">
        <v>81.86666666666666</v>
      </c>
      <c r="F42" s="55">
        <v>7.6</v>
      </c>
      <c r="G42" s="55">
        <v>0.20000000000000004</v>
      </c>
      <c r="H42" s="55">
        <v>13.139999999999999</v>
      </c>
      <c r="I42" s="55">
        <v>202.26666666666668</v>
      </c>
      <c r="J42" s="55">
        <v>0.49375000000000008</v>
      </c>
      <c r="K42" s="55">
        <v>38.68666666666666</v>
      </c>
      <c r="L42" s="55">
        <v>182.5</v>
      </c>
      <c r="N42" s="133"/>
    </row>
    <row r="43" spans="1:15">
      <c r="A43" s="135" t="s">
        <v>21</v>
      </c>
      <c r="B43" s="55">
        <v>19.683870967741932</v>
      </c>
      <c r="C43" s="55">
        <v>22.409677419354839</v>
      </c>
      <c r="D43" s="55">
        <v>14.341935483870964</v>
      </c>
      <c r="E43" s="55">
        <v>77.451612903225808</v>
      </c>
      <c r="F43" s="55">
        <v>10.199999999999999</v>
      </c>
      <c r="G43" s="55">
        <v>0.18387096774193545</v>
      </c>
      <c r="H43" s="55">
        <v>15.351612903225808</v>
      </c>
      <c r="I43" s="55">
        <v>169.80645161290323</v>
      </c>
      <c r="J43" s="55">
        <v>0.52576164874551978</v>
      </c>
      <c r="K43" s="55">
        <v>38.609677419354831</v>
      </c>
      <c r="L43" s="55">
        <v>184.90322580645162</v>
      </c>
      <c r="N43" s="133"/>
    </row>
    <row r="44" spans="1:15" ht="18">
      <c r="A44" s="135" t="s">
        <v>22</v>
      </c>
      <c r="B44" s="55">
        <v>19.335483870967742</v>
      </c>
      <c r="C44" s="55">
        <v>21.9</v>
      </c>
      <c r="D44" s="55">
        <v>16.474193548387095</v>
      </c>
      <c r="E44" s="55">
        <v>80.096774193548384</v>
      </c>
      <c r="F44" s="55">
        <v>44.7</v>
      </c>
      <c r="G44" s="55">
        <v>0.76451612903225818</v>
      </c>
      <c r="H44" s="55">
        <v>15.541935483870967</v>
      </c>
      <c r="I44" s="55">
        <v>171.19354838709677</v>
      </c>
      <c r="J44" s="55">
        <v>0.50851254480286734</v>
      </c>
      <c r="K44" s="55">
        <v>39.683870967741932</v>
      </c>
      <c r="L44" s="55">
        <v>192.93548387096774</v>
      </c>
      <c r="N44" s="145"/>
    </row>
    <row r="45" spans="1:15">
      <c r="A45" s="135" t="s">
        <v>23</v>
      </c>
      <c r="B45" s="55">
        <v>17.763333333333328</v>
      </c>
      <c r="C45" s="55">
        <v>20.76</v>
      </c>
      <c r="D45" s="55">
        <v>14.873333333333333</v>
      </c>
      <c r="E45" s="55">
        <v>79.63333333333334</v>
      </c>
      <c r="F45" s="55">
        <v>51.3</v>
      </c>
      <c r="G45" s="55">
        <v>0.93333333333333324</v>
      </c>
      <c r="H45" s="55">
        <v>15.429999999999998</v>
      </c>
      <c r="I45" s="55">
        <v>183.53333333333333</v>
      </c>
      <c r="J45" s="55">
        <v>0.53935185185185164</v>
      </c>
      <c r="K45" s="55">
        <v>41.34</v>
      </c>
      <c r="L45" s="55">
        <v>168.86666666666667</v>
      </c>
    </row>
    <row r="46" spans="1:15">
      <c r="A46" s="135" t="s">
        <v>24</v>
      </c>
      <c r="B46" s="55">
        <v>18.067741935483902</v>
      </c>
      <c r="C46" s="55">
        <v>21.896774193548382</v>
      </c>
      <c r="D46" s="55">
        <v>14.741935483870968</v>
      </c>
      <c r="E46" s="55">
        <v>66.677419354838705</v>
      </c>
      <c r="F46" s="55">
        <v>46.5</v>
      </c>
      <c r="G46" s="55">
        <v>0.69032258064516128</v>
      </c>
      <c r="H46" s="55">
        <v>19.85806451612903</v>
      </c>
      <c r="I46" s="55">
        <v>175.96774193548387</v>
      </c>
      <c r="J46" s="55">
        <v>0.46774193548387105</v>
      </c>
      <c r="K46" s="55">
        <v>59.319354838709678</v>
      </c>
      <c r="L46" s="55">
        <v>189.87096774193549</v>
      </c>
    </row>
    <row r="47" spans="1:15">
      <c r="A47" s="135" t="s">
        <v>25</v>
      </c>
      <c r="B47" s="55">
        <v>11.576666666666663</v>
      </c>
      <c r="C47" s="55">
        <v>14.249999999999998</v>
      </c>
      <c r="D47" s="55">
        <v>8.879999999999999</v>
      </c>
      <c r="E47" s="55">
        <v>74.36666666666666</v>
      </c>
      <c r="F47" s="55">
        <v>243.6</v>
      </c>
      <c r="G47" s="55">
        <v>2.2266666666666666</v>
      </c>
      <c r="H47" s="55">
        <v>23.106666666666666</v>
      </c>
      <c r="I47" s="55">
        <v>195</v>
      </c>
      <c r="J47" s="55">
        <v>0.47939814814814824</v>
      </c>
      <c r="K47" s="55">
        <v>59.326666666666675</v>
      </c>
      <c r="L47" s="55">
        <v>167.5</v>
      </c>
    </row>
    <row r="48" spans="1:15">
      <c r="A48" s="135" t="s">
        <v>26</v>
      </c>
      <c r="B48" s="55">
        <v>7.7483870967741932</v>
      </c>
      <c r="C48" s="55">
        <v>10.693548387096776</v>
      </c>
      <c r="D48" s="55">
        <v>5.129032258064516</v>
      </c>
      <c r="E48" s="55">
        <v>76.870967741935488</v>
      </c>
      <c r="F48" s="55">
        <v>115.8</v>
      </c>
      <c r="G48" s="55">
        <v>1.1064516129032258</v>
      </c>
      <c r="H48" s="55">
        <v>20.754838709677411</v>
      </c>
      <c r="I48" s="55">
        <v>176.09677419354838</v>
      </c>
      <c r="J48" s="55">
        <v>0.41666666666666669</v>
      </c>
      <c r="K48" s="55">
        <v>54.548387096774185</v>
      </c>
      <c r="L48" s="55">
        <v>168.16129032258064</v>
      </c>
    </row>
    <row r="49" spans="1:12">
      <c r="A49" s="134" t="s">
        <v>158</v>
      </c>
      <c r="B49" s="133">
        <v>13.86002432155658</v>
      </c>
      <c r="C49" s="133">
        <v>16.962039810547875</v>
      </c>
      <c r="D49" s="133">
        <v>10.786306323604711</v>
      </c>
      <c r="E49" s="133">
        <v>75.69659498207885</v>
      </c>
      <c r="F49" s="133">
        <v>894.7</v>
      </c>
      <c r="G49" s="133">
        <v>0.93390616999487952</v>
      </c>
      <c r="H49" s="133">
        <v>18.523124039938555</v>
      </c>
      <c r="I49" s="133">
        <v>180.40874935995905</v>
      </c>
      <c r="J49" s="133">
        <v>0.48678919895317746</v>
      </c>
      <c r="K49" s="133">
        <v>49.954503328213001</v>
      </c>
      <c r="L49" s="133">
        <v>183.50581797235023</v>
      </c>
    </row>
    <row r="50" spans="1:12">
      <c r="A50" s="143"/>
      <c r="B50" s="137" t="s">
        <v>100</v>
      </c>
      <c r="C50" s="137"/>
      <c r="D50" s="137"/>
      <c r="E50" s="136" t="s">
        <v>99</v>
      </c>
      <c r="F50" s="137" t="s">
        <v>98</v>
      </c>
      <c r="G50" s="137"/>
      <c r="H50" s="137" t="s">
        <v>97</v>
      </c>
      <c r="I50" s="137"/>
      <c r="J50" s="137"/>
      <c r="K50" s="137"/>
      <c r="L50" s="137"/>
    </row>
    <row r="51" spans="1:12" ht="18.600000000000001">
      <c r="A51" s="138"/>
      <c r="B51" s="136" t="s">
        <v>84</v>
      </c>
      <c r="C51" s="136" t="s">
        <v>95</v>
      </c>
      <c r="D51" s="136" t="s">
        <v>94</v>
      </c>
      <c r="E51" s="136" t="s">
        <v>90</v>
      </c>
      <c r="F51" s="136" t="s">
        <v>93</v>
      </c>
      <c r="G51" s="136" t="s">
        <v>92</v>
      </c>
      <c r="H51" s="137" t="s">
        <v>90</v>
      </c>
      <c r="I51" s="137"/>
      <c r="J51" s="137" t="s">
        <v>89</v>
      </c>
      <c r="K51" s="137"/>
      <c r="L51" s="137"/>
    </row>
    <row r="52" spans="1:12">
      <c r="A52" s="134">
        <v>2006</v>
      </c>
      <c r="B52" s="136" t="s">
        <v>88</v>
      </c>
      <c r="C52" s="136" t="s">
        <v>88</v>
      </c>
      <c r="D52" s="136" t="s">
        <v>87</v>
      </c>
      <c r="E52" s="136" t="s">
        <v>81</v>
      </c>
      <c r="F52" s="136" t="s">
        <v>86</v>
      </c>
      <c r="G52" s="136"/>
      <c r="H52" s="136" t="s">
        <v>83</v>
      </c>
      <c r="I52" s="136" t="s">
        <v>82</v>
      </c>
      <c r="J52" s="136" t="s">
        <v>84</v>
      </c>
      <c r="K52" s="136" t="s">
        <v>83</v>
      </c>
      <c r="L52" s="136" t="s">
        <v>82</v>
      </c>
    </row>
    <row r="53" spans="1:12">
      <c r="A53" s="135" t="s">
        <v>15</v>
      </c>
      <c r="B53" s="55">
        <v>7.6935483870967731</v>
      </c>
      <c r="C53" s="55">
        <v>10.13225806451613</v>
      </c>
      <c r="D53" s="55">
        <v>5.4000000000000012</v>
      </c>
      <c r="E53" s="55">
        <v>79.387096774193552</v>
      </c>
      <c r="F53" s="55">
        <v>72.8</v>
      </c>
      <c r="G53" s="55">
        <v>0.73225806451612907</v>
      </c>
      <c r="H53" s="55">
        <v>17.422580645161293</v>
      </c>
      <c r="I53" s="55">
        <v>169.80645161290323</v>
      </c>
      <c r="J53" s="55">
        <v>0.40725806451612906</v>
      </c>
      <c r="K53" s="55">
        <v>46.845161290322579</v>
      </c>
      <c r="L53" s="55">
        <v>153.93548387096774</v>
      </c>
    </row>
    <row r="54" spans="1:12">
      <c r="A54" s="135" t="s">
        <v>16</v>
      </c>
      <c r="B54" s="55">
        <v>7.1785714285714297</v>
      </c>
      <c r="C54" s="55">
        <v>10.114285714285716</v>
      </c>
      <c r="D54" s="55">
        <v>4.2678571428571432</v>
      </c>
      <c r="E54" s="55">
        <v>74.964285714285708</v>
      </c>
      <c r="F54" s="55">
        <v>82.5</v>
      </c>
      <c r="G54" s="55">
        <v>1.1392857142857142</v>
      </c>
      <c r="H54" s="55">
        <v>18.707142857142859</v>
      </c>
      <c r="I54" s="55">
        <v>149.35714285714286</v>
      </c>
      <c r="J54" s="55">
        <v>0.40823412698412698</v>
      </c>
      <c r="K54" s="55">
        <v>48.971428571428575</v>
      </c>
      <c r="L54" s="55">
        <v>148.07142857142858</v>
      </c>
    </row>
    <row r="55" spans="1:12">
      <c r="A55" s="135" t="s">
        <v>17</v>
      </c>
      <c r="B55" s="55">
        <v>12.506451612903225</v>
      </c>
      <c r="C55" s="55">
        <v>15.835483870967741</v>
      </c>
      <c r="D55" s="55">
        <v>9.0903225806451609</v>
      </c>
      <c r="E55" s="55">
        <v>70.129032258064512</v>
      </c>
      <c r="F55" s="55">
        <v>76.099999999999994</v>
      </c>
      <c r="G55" s="55">
        <v>1.0870967741935484</v>
      </c>
      <c r="H55" s="55">
        <v>23.287096774193543</v>
      </c>
      <c r="I55" s="55">
        <v>207.87096774193549</v>
      </c>
      <c r="J55" s="55">
        <v>0.51254480286738358</v>
      </c>
      <c r="K55" s="55">
        <v>69.938709677419354</v>
      </c>
      <c r="L55" s="55">
        <v>199</v>
      </c>
    </row>
    <row r="56" spans="1:12">
      <c r="A56" s="135" t="s">
        <v>18</v>
      </c>
      <c r="B56" s="55">
        <v>12.013333333333334</v>
      </c>
      <c r="C56" s="55">
        <v>14.909999999999998</v>
      </c>
      <c r="D56" s="55">
        <v>9.1166666666666671</v>
      </c>
      <c r="E56" s="55">
        <v>78.166666666666671</v>
      </c>
      <c r="F56" s="55">
        <v>91.5</v>
      </c>
      <c r="G56" s="55">
        <v>1.25</v>
      </c>
      <c r="H56" s="55">
        <v>12.376666666666669</v>
      </c>
      <c r="I56" s="55">
        <v>110.73333333333333</v>
      </c>
      <c r="J56" s="55">
        <v>0.54236111111111118</v>
      </c>
      <c r="K56" s="55">
        <v>41.086666666666666</v>
      </c>
      <c r="L56" s="55">
        <v>134.19999999999999</v>
      </c>
    </row>
    <row r="57" spans="1:12">
      <c r="A57" s="135" t="s">
        <v>19</v>
      </c>
      <c r="B57" s="55">
        <v>15.051612903225807</v>
      </c>
      <c r="C57" s="55">
        <v>18.64193548387097</v>
      </c>
      <c r="D57" s="55">
        <v>12.054838709677419</v>
      </c>
      <c r="E57" s="55">
        <v>77.838709677419359</v>
      </c>
      <c r="F57" s="55">
        <v>43.5</v>
      </c>
      <c r="G57" s="55">
        <v>0.80967741935483861</v>
      </c>
      <c r="H57" s="55">
        <v>13.825806451612904</v>
      </c>
      <c r="I57" s="55">
        <v>173</v>
      </c>
      <c r="J57" s="55">
        <v>0.48207885304659492</v>
      </c>
      <c r="K57" s="55">
        <v>44.13225806451613</v>
      </c>
      <c r="L57" s="55">
        <v>155.93548387096774</v>
      </c>
    </row>
    <row r="58" spans="1:12">
      <c r="A58" s="135" t="s">
        <v>20</v>
      </c>
      <c r="B58" s="55">
        <v>17.303703703703704</v>
      </c>
      <c r="C58" s="55">
        <v>17.91724137931034</v>
      </c>
      <c r="D58" s="55">
        <v>9.9586206896551737</v>
      </c>
      <c r="E58" s="55">
        <v>81.724137931034477</v>
      </c>
      <c r="F58" s="55">
        <v>24.9</v>
      </c>
      <c r="G58" s="55">
        <v>113.5655172413793</v>
      </c>
      <c r="H58" s="55">
        <v>10.448275862068966</v>
      </c>
      <c r="I58" s="55">
        <v>138.58620689655172</v>
      </c>
      <c r="J58" s="55">
        <v>0.51460727969348652</v>
      </c>
      <c r="K58" s="55">
        <v>34.162068965517243</v>
      </c>
      <c r="L58" s="55">
        <v>189.10344827586206</v>
      </c>
    </row>
    <row r="59" spans="1:12">
      <c r="A59" s="135" t="s">
        <v>21</v>
      </c>
      <c r="B59" s="55">
        <v>22.1</v>
      </c>
      <c r="C59" s="55">
        <v>26.146666666666665</v>
      </c>
      <c r="D59" s="55">
        <v>16.100000000000001</v>
      </c>
      <c r="E59" s="55">
        <v>86</v>
      </c>
      <c r="F59" s="55">
        <v>0.4</v>
      </c>
      <c r="G59" s="55">
        <v>2.6666666666666668E-2</v>
      </c>
      <c r="H59" s="55">
        <v>18.479999999999997</v>
      </c>
      <c r="I59" s="55">
        <v>261.53333333333336</v>
      </c>
      <c r="J59" s="55">
        <v>0.72083333333333344</v>
      </c>
      <c r="K59" s="55">
        <v>111.79999999999997</v>
      </c>
      <c r="L59" s="55">
        <v>282.39999999999998</v>
      </c>
    </row>
    <row r="60" spans="1:12">
      <c r="A60" s="135" t="s">
        <v>22</v>
      </c>
      <c r="B60" s="55">
        <v>20.238709677419358</v>
      </c>
      <c r="C60" s="55">
        <v>22.529032258064518</v>
      </c>
      <c r="D60" s="55">
        <v>15.990322580645159</v>
      </c>
      <c r="E60" s="55">
        <v>87.967741935483872</v>
      </c>
      <c r="F60" s="55">
        <v>37.200000000000003</v>
      </c>
      <c r="G60" s="55">
        <v>0.83870967741935465</v>
      </c>
      <c r="H60" s="55">
        <v>15.174193548387098</v>
      </c>
      <c r="I60" s="55">
        <v>163.70967741935485</v>
      </c>
      <c r="J60" s="55">
        <v>0.530241935483871</v>
      </c>
      <c r="K60" s="55">
        <v>40.025806451612901</v>
      </c>
      <c r="L60" s="55">
        <v>166.06451612903226</v>
      </c>
    </row>
    <row r="61" spans="1:12">
      <c r="A61" s="135" t="s">
        <v>23</v>
      </c>
      <c r="B61" s="55">
        <v>20.160000000000004</v>
      </c>
      <c r="C61" s="55">
        <v>22.819999999999997</v>
      </c>
      <c r="D61" s="55">
        <v>15.600000000000003</v>
      </c>
      <c r="E61" s="55">
        <v>87.9</v>
      </c>
      <c r="F61" s="55">
        <v>72</v>
      </c>
      <c r="G61" s="55">
        <v>1.0566666666666666</v>
      </c>
      <c r="H61" s="55">
        <v>14.489999999999998</v>
      </c>
      <c r="I61" s="55">
        <v>173.66666666666666</v>
      </c>
      <c r="J61" s="55">
        <v>0.5541666666666667</v>
      </c>
      <c r="K61" s="55">
        <v>72.75</v>
      </c>
      <c r="L61" s="55">
        <v>214.33333333333334</v>
      </c>
    </row>
    <row r="62" spans="1:12">
      <c r="A62" s="135" t="s">
        <v>24</v>
      </c>
      <c r="B62" s="55">
        <v>19.112903225806448</v>
      </c>
      <c r="C62" s="55">
        <v>21.81</v>
      </c>
      <c r="D62" s="55">
        <v>10.619354838709679</v>
      </c>
      <c r="E62" s="55">
        <v>86.838709677419359</v>
      </c>
      <c r="F62" s="55">
        <v>57.6</v>
      </c>
      <c r="G62" s="55">
        <v>1.1258064516129034</v>
      </c>
      <c r="H62" s="55">
        <v>4.6612903225806459</v>
      </c>
      <c r="I62" s="55">
        <v>64.516129032258064</v>
      </c>
      <c r="J62" s="55">
        <v>0.14135304659498207</v>
      </c>
      <c r="K62" s="55">
        <v>36.258064516129032</v>
      </c>
      <c r="L62" s="55">
        <v>320.54838709677421</v>
      </c>
    </row>
    <row r="63" spans="1:12">
      <c r="A63" s="135" t="s">
        <v>25</v>
      </c>
      <c r="B63" s="55">
        <v>15.406666666666665</v>
      </c>
      <c r="C63" s="55">
        <v>18.730000000000004</v>
      </c>
      <c r="D63" s="55">
        <v>12.309999999999997</v>
      </c>
      <c r="E63" s="55">
        <v>89.9</v>
      </c>
      <c r="F63" s="55">
        <v>102.8</v>
      </c>
      <c r="G63" s="55">
        <v>1.2833333333333334</v>
      </c>
      <c r="H63" s="55">
        <v>18.963333333333331</v>
      </c>
      <c r="I63" s="55">
        <v>198.46666666666667</v>
      </c>
      <c r="J63" s="55">
        <v>0.4064814814814815</v>
      </c>
      <c r="K63" s="55">
        <v>59.51</v>
      </c>
      <c r="L63" s="55">
        <v>233.26666666666668</v>
      </c>
    </row>
    <row r="64" spans="1:12">
      <c r="A64" s="135" t="s">
        <v>26</v>
      </c>
      <c r="B64" s="55">
        <v>10.506451612903227</v>
      </c>
      <c r="C64" s="55">
        <v>14.003225806451614</v>
      </c>
      <c r="D64" s="55">
        <v>7.0806451612903238</v>
      </c>
      <c r="E64" s="55">
        <v>87.322580645161295</v>
      </c>
      <c r="F64" s="55">
        <v>6.7</v>
      </c>
      <c r="G64" s="55">
        <v>37.42258064516129</v>
      </c>
      <c r="H64" s="55">
        <v>19.919354838709669</v>
      </c>
      <c r="I64" s="55">
        <v>170.70967741935485</v>
      </c>
      <c r="J64" s="55">
        <v>0.49820788530465948</v>
      </c>
      <c r="K64" s="55">
        <v>53.464516129032262</v>
      </c>
      <c r="L64" s="55">
        <v>157.70967741935485</v>
      </c>
    </row>
    <row r="65" spans="1:12">
      <c r="A65" s="144" t="s">
        <v>157</v>
      </c>
      <c r="B65" s="133">
        <v>14.939329379302499</v>
      </c>
      <c r="C65" s="133">
        <v>17.799177437011139</v>
      </c>
      <c r="D65" s="133">
        <v>10.632385697512229</v>
      </c>
      <c r="E65" s="133">
        <v>82.344913439977404</v>
      </c>
      <c r="F65" s="133">
        <v>667.99999999999989</v>
      </c>
      <c r="G65" s="133">
        <v>13.361466554549146</v>
      </c>
      <c r="H65" s="133">
        <v>15.646311774988083</v>
      </c>
      <c r="I65" s="133">
        <v>165.16302108162509</v>
      </c>
      <c r="J65" s="133">
        <v>0.4765307155903189</v>
      </c>
      <c r="K65" s="133">
        <v>54.912056694387054</v>
      </c>
      <c r="L65" s="133">
        <v>196.21403543619894</v>
      </c>
    </row>
    <row r="66" spans="1:12">
      <c r="A66" s="143"/>
      <c r="B66" s="137" t="s">
        <v>100</v>
      </c>
      <c r="C66" s="137"/>
      <c r="D66" s="137"/>
      <c r="E66" s="136" t="s">
        <v>99</v>
      </c>
      <c r="F66" s="137" t="s">
        <v>98</v>
      </c>
      <c r="G66" s="137"/>
      <c r="H66" s="137" t="s">
        <v>97</v>
      </c>
      <c r="I66" s="137"/>
      <c r="J66" s="137"/>
      <c r="K66" s="137"/>
      <c r="L66" s="137"/>
    </row>
    <row r="67" spans="1:12" ht="18.600000000000001">
      <c r="A67" s="138"/>
      <c r="B67" s="136" t="s">
        <v>84</v>
      </c>
      <c r="C67" s="136" t="s">
        <v>95</v>
      </c>
      <c r="D67" s="136" t="s">
        <v>94</v>
      </c>
      <c r="E67" s="136" t="s">
        <v>90</v>
      </c>
      <c r="F67" s="136" t="s">
        <v>93</v>
      </c>
      <c r="G67" s="136" t="s">
        <v>92</v>
      </c>
      <c r="H67" s="137" t="s">
        <v>90</v>
      </c>
      <c r="I67" s="137"/>
      <c r="J67" s="137" t="s">
        <v>89</v>
      </c>
      <c r="K67" s="137"/>
      <c r="L67" s="137"/>
    </row>
    <row r="68" spans="1:12">
      <c r="A68" s="134">
        <v>2007</v>
      </c>
      <c r="B68" s="136" t="s">
        <v>88</v>
      </c>
      <c r="C68" s="136" t="s">
        <v>88</v>
      </c>
      <c r="D68" s="136" t="s">
        <v>87</v>
      </c>
      <c r="E68" s="136" t="s">
        <v>81</v>
      </c>
      <c r="F68" s="136" t="s">
        <v>86</v>
      </c>
      <c r="G68" s="136"/>
      <c r="H68" s="136" t="s">
        <v>83</v>
      </c>
      <c r="I68" s="136" t="s">
        <v>82</v>
      </c>
      <c r="J68" s="136" t="s">
        <v>84</v>
      </c>
      <c r="K68" s="136" t="s">
        <v>83</v>
      </c>
      <c r="L68" s="136" t="s">
        <v>82</v>
      </c>
    </row>
    <row r="69" spans="1:12">
      <c r="A69" s="135" t="s">
        <v>15</v>
      </c>
      <c r="B69" s="55">
        <v>10.870967741935482</v>
      </c>
      <c r="C69" s="55">
        <v>13.8</v>
      </c>
      <c r="D69" s="55">
        <v>8.1645161290322594</v>
      </c>
      <c r="E69" s="55">
        <v>87.967741935483872</v>
      </c>
      <c r="F69" s="55">
        <v>63.800000000000004</v>
      </c>
      <c r="G69" s="55">
        <v>0.90645161290322585</v>
      </c>
      <c r="H69" s="55">
        <v>16.622580645161293</v>
      </c>
      <c r="I69" s="55">
        <v>182.48387096774192</v>
      </c>
      <c r="J69" s="55">
        <v>0.4722222222222221</v>
      </c>
      <c r="K69" s="55">
        <v>45.1</v>
      </c>
      <c r="L69" s="55">
        <v>179.29032258064515</v>
      </c>
    </row>
    <row r="70" spans="1:12">
      <c r="A70" s="135" t="s">
        <v>16</v>
      </c>
      <c r="B70" s="55">
        <v>12.72142857142857</v>
      </c>
      <c r="C70" s="55">
        <v>15.928571428571429</v>
      </c>
      <c r="D70" s="55">
        <v>9.6285714285714299</v>
      </c>
      <c r="E70" s="55">
        <v>88</v>
      </c>
      <c r="F70" s="55">
        <v>87.3</v>
      </c>
      <c r="G70" s="55">
        <v>1.5571428571428574</v>
      </c>
      <c r="H70" s="55">
        <v>23.650000000000006</v>
      </c>
      <c r="I70" s="55">
        <v>231.17857142857142</v>
      </c>
      <c r="J70" s="55">
        <v>0.46874999999999994</v>
      </c>
      <c r="K70" s="55">
        <v>75.18214285714285</v>
      </c>
      <c r="L70" s="55">
        <v>236.71428571428572</v>
      </c>
    </row>
    <row r="71" spans="1:12">
      <c r="A71" s="135" t="s">
        <v>17</v>
      </c>
      <c r="B71" s="55">
        <v>11.087096774193544</v>
      </c>
      <c r="C71" s="55">
        <v>13.709677419354838</v>
      </c>
      <c r="D71" s="55">
        <v>8.2258064516129039</v>
      </c>
      <c r="E71" s="55">
        <v>88</v>
      </c>
      <c r="F71" s="55">
        <v>136.29999999999998</v>
      </c>
      <c r="G71" s="55">
        <v>1.4193548387096775</v>
      </c>
      <c r="H71" s="55">
        <v>22.416129032258066</v>
      </c>
      <c r="I71" s="55">
        <v>226.32258064516128</v>
      </c>
      <c r="J71" s="55">
        <v>0.44825268817204306</v>
      </c>
      <c r="K71" s="55">
        <v>71.722580645161287</v>
      </c>
      <c r="L71" s="55">
        <v>213.64516129032259</v>
      </c>
    </row>
    <row r="72" spans="1:12">
      <c r="A72" s="135" t="s">
        <v>18</v>
      </c>
      <c r="B72" s="55">
        <v>13.376666666666667</v>
      </c>
      <c r="C72" s="55">
        <v>16.013333333333332</v>
      </c>
      <c r="D72" s="55">
        <v>10.983333333333331</v>
      </c>
      <c r="E72" s="55">
        <v>88</v>
      </c>
      <c r="F72" s="55">
        <v>45.4</v>
      </c>
      <c r="G72" s="55">
        <v>0.8</v>
      </c>
      <c r="H72" s="55">
        <v>12.316666666666665</v>
      </c>
      <c r="I72" s="55">
        <v>158.63333333333333</v>
      </c>
      <c r="J72" s="55">
        <v>0.55254629629629615</v>
      </c>
      <c r="K72" s="55">
        <v>44.796666666666667</v>
      </c>
      <c r="L72" s="55">
        <v>179.93333333333334</v>
      </c>
    </row>
    <row r="73" spans="1:12">
      <c r="A73" s="135" t="s">
        <v>19</v>
      </c>
      <c r="B73" s="55">
        <v>15.32258064516129</v>
      </c>
      <c r="C73" s="55">
        <v>17.683870967741935</v>
      </c>
      <c r="D73" s="55">
        <v>13.000000000000004</v>
      </c>
      <c r="E73" s="55">
        <v>88</v>
      </c>
      <c r="F73" s="55">
        <v>82.700000000000031</v>
      </c>
      <c r="G73" s="55">
        <v>1.564516129032258</v>
      </c>
      <c r="H73" s="55">
        <v>17.64193548387097</v>
      </c>
      <c r="I73" s="55">
        <v>228.35483870967741</v>
      </c>
      <c r="J73" s="55">
        <v>0.54009856630824382</v>
      </c>
      <c r="K73" s="55">
        <v>60.396774193548389</v>
      </c>
      <c r="L73" s="55">
        <v>234.41935483870967</v>
      </c>
    </row>
    <row r="74" spans="1:12">
      <c r="A74" s="135" t="s">
        <v>20</v>
      </c>
      <c r="B74" s="55">
        <v>18.016666666666666</v>
      </c>
      <c r="C74" s="55">
        <v>20.670000000000005</v>
      </c>
      <c r="D74" s="55">
        <v>15.466666666666665</v>
      </c>
      <c r="E74" s="55">
        <v>88</v>
      </c>
      <c r="F74" s="55">
        <v>26.200000000000003</v>
      </c>
      <c r="G74" s="55">
        <v>0.58333333333333326</v>
      </c>
      <c r="H74" s="55">
        <v>13.540000000000001</v>
      </c>
      <c r="I74" s="55">
        <v>153.33333333333334</v>
      </c>
      <c r="J74" s="55">
        <v>0.47129629629629638</v>
      </c>
      <c r="K74" s="55">
        <v>76.826666666666682</v>
      </c>
      <c r="L74" s="55">
        <v>193.8</v>
      </c>
    </row>
    <row r="75" spans="1:12">
      <c r="A75" s="135" t="s">
        <v>21</v>
      </c>
      <c r="B75" s="55">
        <v>19.196774193548389</v>
      </c>
      <c r="C75" s="55">
        <v>21.625806451612906</v>
      </c>
      <c r="D75" s="55">
        <v>16.641935483870967</v>
      </c>
      <c r="E75" s="55">
        <v>88</v>
      </c>
      <c r="F75" s="55">
        <v>16.8</v>
      </c>
      <c r="G75" s="55">
        <v>0.37096774193548393</v>
      </c>
      <c r="H75" s="55">
        <v>15.322580645161286</v>
      </c>
      <c r="I75" s="55">
        <v>180.67741935483872</v>
      </c>
      <c r="J75" s="55">
        <v>0.47379032258064518</v>
      </c>
      <c r="K75" s="55">
        <v>46.929032258064531</v>
      </c>
      <c r="L75" s="55">
        <v>217.16129032258064</v>
      </c>
    </row>
    <row r="76" spans="1:12">
      <c r="A76" s="135" t="s">
        <v>22</v>
      </c>
      <c r="B76" s="55">
        <v>20.461290322580652</v>
      </c>
      <c r="C76" s="55">
        <v>23.280645161290323</v>
      </c>
      <c r="D76" s="55">
        <v>15.50322580645161</v>
      </c>
      <c r="E76" s="55">
        <v>87.967741935483872</v>
      </c>
      <c r="F76" s="55">
        <v>106.99999999999999</v>
      </c>
      <c r="G76" s="55">
        <v>2.0096774193548388</v>
      </c>
      <c r="H76" s="55">
        <v>17.799999999999997</v>
      </c>
      <c r="I76" s="55">
        <v>212.06451612903226</v>
      </c>
      <c r="J76" s="55">
        <v>0.49574372759856644</v>
      </c>
      <c r="K76" s="55">
        <v>43.541935483870972</v>
      </c>
      <c r="L76" s="55">
        <v>224.32258064516128</v>
      </c>
    </row>
    <row r="77" spans="1:12">
      <c r="A77" s="135" t="s">
        <v>23</v>
      </c>
      <c r="B77" s="55">
        <v>17.633333333333333</v>
      </c>
      <c r="C77" s="55">
        <v>20.25</v>
      </c>
      <c r="D77" s="55">
        <v>14.996666666666666</v>
      </c>
      <c r="E77" s="55">
        <v>88</v>
      </c>
      <c r="F77" s="55">
        <v>64.3</v>
      </c>
      <c r="G77" s="55">
        <v>0.92666666666666653</v>
      </c>
      <c r="H77" s="55">
        <v>12.773333333333333</v>
      </c>
      <c r="I77" s="55">
        <v>154.80000000000001</v>
      </c>
      <c r="J77" s="55">
        <v>0.52777777777777779</v>
      </c>
      <c r="K77" s="55">
        <v>35.896666666666668</v>
      </c>
      <c r="L77" s="55">
        <v>153.30000000000001</v>
      </c>
    </row>
    <row r="78" spans="1:12">
      <c r="A78" s="135" t="s">
        <v>24</v>
      </c>
      <c r="B78" s="55">
        <v>15.306451612903226</v>
      </c>
      <c r="C78" s="55">
        <v>17.770967741935486</v>
      </c>
      <c r="D78" s="55">
        <v>13.058064516129033</v>
      </c>
      <c r="E78" s="55">
        <v>88</v>
      </c>
      <c r="F78" s="55">
        <v>52.2</v>
      </c>
      <c r="G78" s="55">
        <v>0.97096774193548407</v>
      </c>
      <c r="H78" s="55">
        <v>12.545161290322582</v>
      </c>
      <c r="I78" s="55">
        <v>170.67741935483872</v>
      </c>
      <c r="J78" s="55">
        <v>0.42853942652329752</v>
      </c>
      <c r="K78" s="55">
        <v>31.235483870967734</v>
      </c>
      <c r="L78" s="55">
        <v>163.61290322580646</v>
      </c>
    </row>
    <row r="79" spans="1:12">
      <c r="A79" s="135" t="s">
        <v>25</v>
      </c>
      <c r="B79" s="55">
        <v>10.75</v>
      </c>
      <c r="C79" s="55">
        <v>13.660000000000002</v>
      </c>
      <c r="D79" s="55">
        <v>7.9033333333333324</v>
      </c>
      <c r="E79" s="55">
        <v>87.36666666666666</v>
      </c>
      <c r="F79" s="55">
        <v>54.000000000000007</v>
      </c>
      <c r="G79" s="55">
        <v>0.70333333333333337</v>
      </c>
      <c r="H79" s="55">
        <v>13.856666666666667</v>
      </c>
      <c r="I79" s="55">
        <v>148.13333333333333</v>
      </c>
      <c r="J79" s="55">
        <v>0.42662037037037048</v>
      </c>
      <c r="K79" s="55">
        <v>39.89</v>
      </c>
      <c r="L79" s="55">
        <v>151.23333333333332</v>
      </c>
    </row>
    <row r="80" spans="1:12">
      <c r="A80" s="135" t="s">
        <v>26</v>
      </c>
      <c r="B80" s="55">
        <v>9.945161290322579</v>
      </c>
      <c r="C80" s="55">
        <v>13.141935483870965</v>
      </c>
      <c r="D80" s="55">
        <v>7.0999999999999979</v>
      </c>
      <c r="E80" s="55">
        <v>88</v>
      </c>
      <c r="F80" s="55">
        <v>47.600000000000009</v>
      </c>
      <c r="G80" s="55">
        <v>0.58064516129032262</v>
      </c>
      <c r="H80" s="55">
        <v>17.745161290322581</v>
      </c>
      <c r="I80" s="55">
        <v>191.35483870967741</v>
      </c>
      <c r="J80" s="55">
        <v>0.40031362007168464</v>
      </c>
      <c r="K80" s="55">
        <v>43.632258064516144</v>
      </c>
      <c r="L80" s="55">
        <v>188.70967741935485</v>
      </c>
    </row>
    <row r="81" spans="1:13">
      <c r="A81" s="134" t="s">
        <v>157</v>
      </c>
      <c r="B81" s="133">
        <v>14.557368151561699</v>
      </c>
      <c r="C81" s="133">
        <v>17.294567332309267</v>
      </c>
      <c r="D81" s="133">
        <v>11.722676651305683</v>
      </c>
      <c r="E81" s="133">
        <v>87.94184587813622</v>
      </c>
      <c r="F81" s="133">
        <v>783.6</v>
      </c>
      <c r="G81" s="133">
        <v>1.0327547363031233</v>
      </c>
      <c r="H81" s="133">
        <v>16.352517921146951</v>
      </c>
      <c r="I81" s="133">
        <v>186.50117127496159</v>
      </c>
      <c r="J81" s="133">
        <v>0.47549594285145358</v>
      </c>
      <c r="K81" s="133">
        <v>51.262517281105993</v>
      </c>
      <c r="L81" s="133">
        <v>194.67852022529439</v>
      </c>
    </row>
    <row r="82" spans="1:13">
      <c r="A82" s="142"/>
      <c r="B82" s="141" t="s">
        <v>100</v>
      </c>
      <c r="C82" s="140"/>
      <c r="D82" s="139"/>
      <c r="E82" s="136" t="s">
        <v>99</v>
      </c>
      <c r="F82" s="137" t="s">
        <v>98</v>
      </c>
      <c r="G82" s="137"/>
      <c r="H82" s="137" t="s">
        <v>97</v>
      </c>
      <c r="I82" s="137"/>
      <c r="J82" s="137"/>
      <c r="K82" s="137"/>
      <c r="L82" s="137"/>
    </row>
    <row r="83" spans="1:13" ht="18.600000000000001">
      <c r="A83" s="138"/>
      <c r="B83" s="136" t="s">
        <v>84</v>
      </c>
      <c r="C83" s="136" t="s">
        <v>95</v>
      </c>
      <c r="D83" s="136" t="s">
        <v>94</v>
      </c>
      <c r="E83" s="136" t="s">
        <v>90</v>
      </c>
      <c r="F83" s="136" t="s">
        <v>93</v>
      </c>
      <c r="G83" s="136" t="s">
        <v>92</v>
      </c>
      <c r="H83" s="137" t="s">
        <v>90</v>
      </c>
      <c r="I83" s="137"/>
      <c r="J83" s="137" t="s">
        <v>89</v>
      </c>
      <c r="K83" s="137"/>
      <c r="L83" s="137"/>
    </row>
    <row r="84" spans="1:13">
      <c r="A84" s="134">
        <v>2008</v>
      </c>
      <c r="B84" s="136" t="s">
        <v>88</v>
      </c>
      <c r="C84" s="136" t="s">
        <v>88</v>
      </c>
      <c r="D84" s="136" t="s">
        <v>87</v>
      </c>
      <c r="E84" s="136" t="s">
        <v>81</v>
      </c>
      <c r="F84" s="136" t="s">
        <v>86</v>
      </c>
      <c r="G84" s="136"/>
      <c r="H84" s="136" t="s">
        <v>83</v>
      </c>
      <c r="I84" s="136" t="s">
        <v>82</v>
      </c>
      <c r="J84" s="136" t="s">
        <v>84</v>
      </c>
      <c r="K84" s="136" t="s">
        <v>83</v>
      </c>
      <c r="L84" s="136" t="s">
        <v>82</v>
      </c>
    </row>
    <row r="85" spans="1:13">
      <c r="A85" s="135" t="s">
        <v>15</v>
      </c>
      <c r="B85" s="55">
        <v>11.545161290322579</v>
      </c>
      <c r="C85" s="55">
        <v>14.603225806451611</v>
      </c>
      <c r="D85" s="55">
        <v>8.5903225806451573</v>
      </c>
      <c r="E85" s="55">
        <v>87.838709677419359</v>
      </c>
      <c r="F85" s="55">
        <v>51.2</v>
      </c>
      <c r="G85" s="55">
        <v>0.88064516129032244</v>
      </c>
      <c r="H85" s="55">
        <v>18.606451612903228</v>
      </c>
      <c r="I85" s="55">
        <v>186.09677419354838</v>
      </c>
      <c r="J85" s="55">
        <v>0.46572580645161282</v>
      </c>
      <c r="K85" s="55">
        <v>55.048387096774199</v>
      </c>
      <c r="L85" s="55">
        <v>212.61290322580646</v>
      </c>
    </row>
    <row r="86" spans="1:13">
      <c r="A86" s="135" t="s">
        <v>16</v>
      </c>
      <c r="B86" s="55">
        <v>17.30689655172414</v>
      </c>
      <c r="C86" s="55">
        <v>22.413793103448278</v>
      </c>
      <c r="D86" s="55">
        <v>13.975862068965515</v>
      </c>
      <c r="E86" s="55">
        <v>93.206896551724142</v>
      </c>
      <c r="F86" s="55">
        <v>44.599999999999994</v>
      </c>
      <c r="G86" s="55">
        <v>0.5</v>
      </c>
      <c r="H86" s="55">
        <v>15.948275862068966</v>
      </c>
      <c r="I86" s="55">
        <v>161.79310344827587</v>
      </c>
      <c r="J86" s="55">
        <v>0.37619731800766282</v>
      </c>
      <c r="K86" s="55">
        <v>44.382758620689657</v>
      </c>
      <c r="L86" s="55">
        <v>181.62068965517241</v>
      </c>
    </row>
    <row r="87" spans="1:13">
      <c r="A87" s="135" t="s">
        <v>17</v>
      </c>
      <c r="B87" s="55">
        <v>13.426666666666664</v>
      </c>
      <c r="C87" s="55">
        <v>18.419999999999998</v>
      </c>
      <c r="D87" s="55">
        <v>10.370000000000001</v>
      </c>
      <c r="E87" s="55">
        <v>76.933333333333337</v>
      </c>
      <c r="F87" s="55">
        <v>105.4</v>
      </c>
      <c r="G87" s="55">
        <v>1.3366666666666664</v>
      </c>
      <c r="H87" s="55">
        <v>25.360000000000003</v>
      </c>
      <c r="I87" s="55">
        <v>242.46666666666667</v>
      </c>
      <c r="J87" s="55">
        <v>0.48773148148148165</v>
      </c>
      <c r="K87" s="55">
        <v>66.22999999999999</v>
      </c>
      <c r="L87" s="55">
        <v>237.66666666666666</v>
      </c>
      <c r="M87" s="82">
        <f>C86-D96</f>
        <v>15.981535038932149</v>
      </c>
    </row>
    <row r="88" spans="1:13">
      <c r="A88" s="135" t="s">
        <v>18</v>
      </c>
      <c r="B88" s="55">
        <v>11.966666666666667</v>
      </c>
      <c r="C88" s="55">
        <v>15.01333333333333</v>
      </c>
      <c r="D88" s="55">
        <v>9.2433333333333341</v>
      </c>
      <c r="E88" s="55">
        <v>77.933333333333337</v>
      </c>
      <c r="F88" s="55">
        <v>69.099999999999994</v>
      </c>
      <c r="G88" s="55">
        <v>0.91333333333333355</v>
      </c>
      <c r="H88" s="55">
        <v>17.106666666666669</v>
      </c>
      <c r="I88" s="55">
        <v>199.43333333333334</v>
      </c>
      <c r="J88" s="55">
        <v>0.39143518518518516</v>
      </c>
      <c r="K88" s="55">
        <v>51</v>
      </c>
      <c r="L88" s="55">
        <v>197.16666666666666</v>
      </c>
    </row>
    <row r="89" spans="1:13">
      <c r="A89" s="135" t="s">
        <v>19</v>
      </c>
      <c r="B89" s="55">
        <v>15.235483870967744</v>
      </c>
      <c r="C89" s="55">
        <v>18.570967741935487</v>
      </c>
      <c r="D89" s="55">
        <v>12.277419354838706</v>
      </c>
      <c r="E89" s="55">
        <v>80.290322580645167</v>
      </c>
      <c r="F89" s="55">
        <v>115.5</v>
      </c>
      <c r="G89" s="55">
        <v>1.6451612903225807</v>
      </c>
      <c r="H89" s="55">
        <v>13.509677419354839</v>
      </c>
      <c r="I89" s="55">
        <v>195.7741935483871</v>
      </c>
      <c r="J89" s="55">
        <v>0.47468637992831531</v>
      </c>
      <c r="K89" s="55">
        <v>43.009677419354837</v>
      </c>
      <c r="L89" s="55">
        <v>205</v>
      </c>
    </row>
    <row r="90" spans="1:13">
      <c r="A90" s="135" t="s">
        <v>20</v>
      </c>
      <c r="B90" s="55">
        <v>17.02</v>
      </c>
      <c r="C90" s="55">
        <v>18.876666666666669</v>
      </c>
      <c r="D90" s="55">
        <v>14.890000000000002</v>
      </c>
      <c r="E90" s="55">
        <v>82.733333333333334</v>
      </c>
      <c r="F90" s="55">
        <v>116.99999999999999</v>
      </c>
      <c r="G90" s="55">
        <v>1.2166666666666666</v>
      </c>
      <c r="H90" s="55">
        <v>15.686666666666671</v>
      </c>
      <c r="I90" s="55">
        <v>179.5</v>
      </c>
      <c r="J90" s="55">
        <v>0.53912037037037031</v>
      </c>
      <c r="K90" s="55">
        <v>37.393333333333331</v>
      </c>
      <c r="L90" s="55">
        <v>179.73333333333332</v>
      </c>
    </row>
    <row r="91" spans="1:13">
      <c r="A91" s="135" t="s">
        <v>21</v>
      </c>
      <c r="B91" s="55">
        <v>18.748387096774199</v>
      </c>
      <c r="C91" s="55">
        <v>21.522580645161288</v>
      </c>
      <c r="D91" s="55">
        <v>15.764516129032257</v>
      </c>
      <c r="E91" s="55">
        <v>78.483870967741936</v>
      </c>
      <c r="F91" s="55">
        <v>10.5</v>
      </c>
      <c r="G91" s="55">
        <v>0.19677419354838713</v>
      </c>
      <c r="H91" s="55">
        <v>13.016129032258061</v>
      </c>
      <c r="I91" s="55">
        <v>179.74193548387098</v>
      </c>
      <c r="J91" s="55">
        <v>0.47827060931899662</v>
      </c>
      <c r="K91" s="55">
        <v>36.825806451612891</v>
      </c>
      <c r="L91" s="55">
        <v>187.16129032258064</v>
      </c>
    </row>
    <row r="92" spans="1:13">
      <c r="A92" s="135" t="s">
        <v>22</v>
      </c>
      <c r="B92" s="55">
        <v>19.399999999999995</v>
      </c>
      <c r="C92" s="55">
        <v>22.112903225806456</v>
      </c>
      <c r="D92" s="55">
        <v>16.483870967741939</v>
      </c>
      <c r="E92" s="55">
        <v>79.645161290322577</v>
      </c>
      <c r="F92" s="55">
        <v>45.2</v>
      </c>
      <c r="G92" s="55">
        <v>0.81935483870967751</v>
      </c>
      <c r="H92" s="55">
        <v>12.716129032258072</v>
      </c>
      <c r="I92" s="55">
        <v>168.35483870967741</v>
      </c>
      <c r="J92" s="55">
        <v>0.53673835125448033</v>
      </c>
      <c r="K92" s="55">
        <v>37.858064516129026</v>
      </c>
      <c r="L92" s="55">
        <v>212.16129032258064</v>
      </c>
    </row>
    <row r="93" spans="1:13">
      <c r="A93" s="135" t="s">
        <v>23</v>
      </c>
      <c r="B93" s="55">
        <v>17.563333333333333</v>
      </c>
      <c r="C93" s="55">
        <v>20.84333333333333</v>
      </c>
      <c r="D93" s="55">
        <v>14.546666666666665</v>
      </c>
      <c r="E93" s="55">
        <v>77.36666666666666</v>
      </c>
      <c r="F93" s="55">
        <v>6</v>
      </c>
      <c r="G93" s="55">
        <v>0.15</v>
      </c>
      <c r="H93" s="55">
        <v>13.963333333333335</v>
      </c>
      <c r="I93" s="55">
        <v>163.83333333333334</v>
      </c>
      <c r="J93" s="55">
        <v>0.48634259259259249</v>
      </c>
      <c r="K93" s="55">
        <v>38.690000000000005</v>
      </c>
      <c r="L93" s="55">
        <v>215.46666666666667</v>
      </c>
    </row>
    <row r="94" spans="1:13">
      <c r="A94" s="135" t="s">
        <v>24</v>
      </c>
      <c r="B94" s="55">
        <v>14.458064516129033</v>
      </c>
      <c r="C94" s="55">
        <v>17.941935483870971</v>
      </c>
      <c r="D94" s="55">
        <v>11.35161290322581</v>
      </c>
      <c r="E94" s="55">
        <v>78.129032258064512</v>
      </c>
      <c r="F94" s="55">
        <v>206.6</v>
      </c>
      <c r="G94" s="55">
        <v>2.2645161290322586</v>
      </c>
      <c r="H94" s="55">
        <v>15.448387096774194</v>
      </c>
      <c r="I94" s="55">
        <v>176.58064516129033</v>
      </c>
      <c r="J94" s="55">
        <v>0.54166666666666674</v>
      </c>
      <c r="K94" s="55">
        <v>43.648387096774194</v>
      </c>
      <c r="L94" s="55">
        <v>179</v>
      </c>
    </row>
    <row r="95" spans="1:13">
      <c r="A95" s="135" t="s">
        <v>25</v>
      </c>
      <c r="B95" s="55">
        <v>11.01</v>
      </c>
      <c r="C95" s="55">
        <v>13.056666666666668</v>
      </c>
      <c r="D95" s="55">
        <v>9.0166666666666693</v>
      </c>
      <c r="E95" s="55">
        <v>79.099999999999994</v>
      </c>
      <c r="F95" s="55">
        <v>190.4</v>
      </c>
      <c r="G95" s="55">
        <v>2.0866666666666664</v>
      </c>
      <c r="H95" s="55">
        <v>19.873333333333335</v>
      </c>
      <c r="I95" s="55">
        <v>214.76666666666668</v>
      </c>
      <c r="J95" s="55">
        <v>0.49745370370370362</v>
      </c>
      <c r="K95" s="55">
        <v>54.996666666666677</v>
      </c>
      <c r="L95" s="55">
        <v>193.73333333333332</v>
      </c>
    </row>
    <row r="96" spans="1:13">
      <c r="A96" s="135" t="s">
        <v>26</v>
      </c>
      <c r="B96" s="55">
        <v>8.6838709677419352</v>
      </c>
      <c r="C96" s="55">
        <v>11.322580645161288</v>
      </c>
      <c r="D96" s="55">
        <v>6.4322580645161285</v>
      </c>
      <c r="E96" s="55">
        <v>81.129032258064512</v>
      </c>
      <c r="F96" s="55">
        <v>140.09999999999997</v>
      </c>
      <c r="G96" s="55">
        <v>1.4419354838709679</v>
      </c>
      <c r="H96" s="55">
        <v>19.732258064516131</v>
      </c>
      <c r="I96" s="55">
        <v>213.54838709677421</v>
      </c>
      <c r="J96" s="55">
        <v>0.53942652329749108</v>
      </c>
      <c r="K96" s="55">
        <v>54.79354838709677</v>
      </c>
      <c r="L96" s="55">
        <v>215.61290322580646</v>
      </c>
    </row>
    <row r="97" spans="1:12">
      <c r="A97" s="134" t="s">
        <v>156</v>
      </c>
      <c r="B97" s="133">
        <v>14.697044246693856</v>
      </c>
      <c r="C97" s="133">
        <v>17.891498887652947</v>
      </c>
      <c r="D97" s="133">
        <v>11.911877394636017</v>
      </c>
      <c r="E97" s="133">
        <v>81.065807687554084</v>
      </c>
      <c r="F97" s="133">
        <v>1101.5999999999999</v>
      </c>
      <c r="G97" s="133">
        <v>1.1209767025089605</v>
      </c>
      <c r="H97" s="133">
        <v>16.747275676677791</v>
      </c>
      <c r="I97" s="133">
        <v>190.15748980348533</v>
      </c>
      <c r="J97" s="133">
        <v>0.4845662490215466</v>
      </c>
      <c r="K97" s="133">
        <v>46.989719132369295</v>
      </c>
      <c r="L97" s="133">
        <v>201.41131195155108</v>
      </c>
    </row>
  </sheetData>
  <mergeCells count="30">
    <mergeCell ref="H18:I18"/>
    <mergeCell ref="H17:L17"/>
    <mergeCell ref="J18:L18"/>
    <mergeCell ref="B17:D17"/>
    <mergeCell ref="F17:G17"/>
    <mergeCell ref="H50:L50"/>
    <mergeCell ref="H51:I51"/>
    <mergeCell ref="J51:L51"/>
    <mergeCell ref="B33:D33"/>
    <mergeCell ref="F33:G33"/>
    <mergeCell ref="H33:L33"/>
    <mergeCell ref="H34:I34"/>
    <mergeCell ref="J34:L34"/>
    <mergeCell ref="H83:I83"/>
    <mergeCell ref="J83:L83"/>
    <mergeCell ref="B66:D66"/>
    <mergeCell ref="F66:G66"/>
    <mergeCell ref="H66:L66"/>
    <mergeCell ref="H67:I67"/>
    <mergeCell ref="J67:L67"/>
    <mergeCell ref="B1:D1"/>
    <mergeCell ref="F1:G1"/>
    <mergeCell ref="H1:L1"/>
    <mergeCell ref="H2:I2"/>
    <mergeCell ref="J2:L2"/>
    <mergeCell ref="B82:D82"/>
    <mergeCell ref="F82:G82"/>
    <mergeCell ref="H82:L82"/>
    <mergeCell ref="B50:D50"/>
    <mergeCell ref="F50:G5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topLeftCell="A9" workbookViewId="0">
      <selection activeCell="J14" sqref="H14:J15"/>
    </sheetView>
  </sheetViews>
  <sheetFormatPr baseColWidth="10" defaultRowHeight="14.4"/>
  <sheetData>
    <row r="1" spans="1:3">
      <c r="A1" s="66" t="s">
        <v>52</v>
      </c>
      <c r="B1" s="62"/>
    </row>
    <row r="2" spans="1:3">
      <c r="A2" s="66" t="s">
        <v>5</v>
      </c>
      <c r="B2" s="63">
        <v>77.893582375478928</v>
      </c>
    </row>
    <row r="3" spans="1:3">
      <c r="A3" s="66" t="s">
        <v>6</v>
      </c>
      <c r="B3" s="63">
        <v>75.69659498207885</v>
      </c>
    </row>
    <row r="4" spans="1:3">
      <c r="A4" s="66" t="s">
        <v>7</v>
      </c>
      <c r="B4" s="63">
        <v>82.344913439977404</v>
      </c>
    </row>
    <row r="5" spans="1:3">
      <c r="A5" s="66" t="s">
        <v>8</v>
      </c>
      <c r="B5" s="63">
        <v>87.94184587813622</v>
      </c>
    </row>
    <row r="6" spans="1:3">
      <c r="A6" s="66" t="s">
        <v>9</v>
      </c>
      <c r="B6" s="63">
        <v>81.065807687554084</v>
      </c>
    </row>
    <row r="7" spans="1:3">
      <c r="A7" s="66" t="s">
        <v>10</v>
      </c>
      <c r="B7" s="63">
        <v>77.635426267281105</v>
      </c>
    </row>
    <row r="8" spans="1:3">
      <c r="B8" s="3">
        <f>SUM(B2:B7)/6</f>
        <v>80.429695105084434</v>
      </c>
    </row>
    <row r="13" spans="1:3">
      <c r="A13" s="1" t="s">
        <v>53</v>
      </c>
      <c r="B13" s="8"/>
      <c r="C13" s="8"/>
    </row>
    <row r="14" spans="1:3">
      <c r="A14" s="66" t="s">
        <v>15</v>
      </c>
      <c r="B14" s="65">
        <v>79.387096774193566</v>
      </c>
      <c r="C14" s="64"/>
    </row>
    <row r="15" spans="1:3">
      <c r="A15" s="66" t="s">
        <v>16</v>
      </c>
      <c r="B15" s="65">
        <v>80.792282430213461</v>
      </c>
      <c r="C15" s="64"/>
    </row>
    <row r="16" spans="1:3">
      <c r="A16" s="66" t="s">
        <v>17</v>
      </c>
      <c r="B16" s="65">
        <v>75.435125448028671</v>
      </c>
      <c r="C16" s="64"/>
    </row>
    <row r="17" spans="1:3">
      <c r="A17" s="66" t="s">
        <v>18</v>
      </c>
      <c r="B17" s="65">
        <v>79.411111111111111</v>
      </c>
      <c r="C17" s="64"/>
    </row>
    <row r="18" spans="1:3">
      <c r="A18" s="66" t="s">
        <v>19</v>
      </c>
      <c r="B18" s="65">
        <v>82.274193548387103</v>
      </c>
      <c r="C18" s="64"/>
    </row>
    <row r="19" spans="1:3">
      <c r="A19" s="66" t="s">
        <v>20</v>
      </c>
      <c r="B19" s="65">
        <v>82.842911877394627</v>
      </c>
      <c r="C19" s="64"/>
    </row>
    <row r="20" spans="1:3">
      <c r="A20" s="66" t="s">
        <v>21</v>
      </c>
      <c r="B20" s="65">
        <v>82.086021505376337</v>
      </c>
      <c r="C20" s="64"/>
    </row>
    <row r="21" spans="1:3">
      <c r="A21" s="66" t="s">
        <v>22</v>
      </c>
      <c r="B21" s="65">
        <v>82.467741935483858</v>
      </c>
      <c r="C21" s="64"/>
    </row>
    <row r="22" spans="1:3">
      <c r="A22" s="66" t="s">
        <v>23</v>
      </c>
      <c r="B22" s="65">
        <v>83</v>
      </c>
      <c r="C22" s="64"/>
    </row>
    <row r="23" spans="1:3">
      <c r="A23" s="66" t="s">
        <v>24</v>
      </c>
      <c r="B23" s="65">
        <v>77.543010752688176</v>
      </c>
      <c r="C23" s="64"/>
    </row>
    <row r="24" spans="1:3">
      <c r="A24" s="66" t="s">
        <v>25</v>
      </c>
      <c r="B24" s="65">
        <v>79.577777777777769</v>
      </c>
      <c r="C24" s="64"/>
    </row>
    <row r="25" spans="1:3">
      <c r="A25" s="66" t="s">
        <v>26</v>
      </c>
      <c r="B25" s="65">
        <v>80.339068100358418</v>
      </c>
      <c r="C25" s="64"/>
    </row>
    <row r="26" spans="1:3">
      <c r="A26" s="64"/>
      <c r="B26" s="61">
        <f>SUM(B14:B25)/12</f>
        <v>80.429695105084434</v>
      </c>
      <c r="C26" s="6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370"/>
  <sheetViews>
    <sheetView topLeftCell="A7" workbookViewId="0">
      <selection activeCell="E15" sqref="E15:G21"/>
    </sheetView>
  </sheetViews>
  <sheetFormatPr baseColWidth="10" defaultRowHeight="14.4"/>
  <sheetData>
    <row r="3" spans="1:7">
      <c r="A3" s="1" t="s">
        <v>54</v>
      </c>
      <c r="B3" s="1" t="s">
        <v>55</v>
      </c>
      <c r="E3" s="83" t="s">
        <v>65</v>
      </c>
      <c r="F3" s="84"/>
      <c r="G3" s="69"/>
    </row>
    <row r="4" spans="1:7">
      <c r="A4" s="67">
        <v>38.9</v>
      </c>
      <c r="B4" s="68">
        <v>1</v>
      </c>
      <c r="E4" s="87" t="s">
        <v>56</v>
      </c>
      <c r="F4" s="88">
        <v>19</v>
      </c>
    </row>
    <row r="5" spans="1:7">
      <c r="A5" s="67">
        <v>52.8</v>
      </c>
      <c r="B5" s="68">
        <v>2</v>
      </c>
      <c r="E5" s="87" t="s">
        <v>57</v>
      </c>
      <c r="F5" s="88">
        <v>29</v>
      </c>
    </row>
    <row r="6" spans="1:7">
      <c r="A6" s="67">
        <v>19.2</v>
      </c>
      <c r="B6" s="68">
        <v>2</v>
      </c>
      <c r="E6" s="87" t="s">
        <v>58</v>
      </c>
      <c r="F6" s="88">
        <v>57</v>
      </c>
    </row>
    <row r="7" spans="1:7">
      <c r="A7" s="67">
        <v>6.2</v>
      </c>
      <c r="B7" s="68">
        <v>4</v>
      </c>
      <c r="E7" s="87" t="s">
        <v>59</v>
      </c>
      <c r="F7" s="88">
        <v>58</v>
      </c>
    </row>
    <row r="8" spans="1:7">
      <c r="A8" s="67">
        <v>12.6</v>
      </c>
      <c r="B8" s="68">
        <v>4</v>
      </c>
      <c r="E8" s="87" t="s">
        <v>60</v>
      </c>
      <c r="F8" s="88">
        <v>34</v>
      </c>
    </row>
    <row r="9" spans="1:7">
      <c r="A9" s="67">
        <v>14.5</v>
      </c>
      <c r="B9" s="68">
        <v>5</v>
      </c>
      <c r="E9" s="87" t="s">
        <v>61</v>
      </c>
      <c r="F9" s="88">
        <v>26</v>
      </c>
    </row>
    <row r="10" spans="1:7">
      <c r="A10" s="67">
        <v>22.4</v>
      </c>
      <c r="B10" s="68">
        <v>15</v>
      </c>
      <c r="E10" s="87" t="s">
        <v>62</v>
      </c>
      <c r="F10" s="88">
        <v>99</v>
      </c>
    </row>
    <row r="11" spans="1:7">
      <c r="A11" s="67">
        <v>37</v>
      </c>
      <c r="B11" s="68">
        <v>16</v>
      </c>
      <c r="E11" s="87" t="s">
        <v>63</v>
      </c>
      <c r="F11" s="88">
        <v>44</v>
      </c>
    </row>
    <row r="12" spans="1:7">
      <c r="A12" s="67">
        <v>17.399999999999999</v>
      </c>
      <c r="B12" s="68">
        <v>21</v>
      </c>
      <c r="E12" s="87" t="s">
        <v>64</v>
      </c>
      <c r="F12" s="88">
        <v>366</v>
      </c>
    </row>
    <row r="13" spans="1:7">
      <c r="A13" s="67">
        <v>18</v>
      </c>
      <c r="B13" s="68">
        <v>23</v>
      </c>
    </row>
    <row r="14" spans="1:7">
      <c r="A14" s="67">
        <v>15.8</v>
      </c>
      <c r="B14" s="68">
        <v>24</v>
      </c>
    </row>
    <row r="15" spans="1:7">
      <c r="A15" s="67">
        <v>26.8</v>
      </c>
      <c r="B15" s="68">
        <v>24</v>
      </c>
      <c r="E15" s="87" t="s">
        <v>66</v>
      </c>
      <c r="F15" s="83" t="s">
        <v>67</v>
      </c>
      <c r="G15" s="83" t="s">
        <v>68</v>
      </c>
    </row>
    <row r="16" spans="1:7" ht="15" thickBot="1">
      <c r="A16" s="67">
        <v>37.5</v>
      </c>
      <c r="B16" s="68">
        <v>27</v>
      </c>
      <c r="E16" s="89">
        <v>2003</v>
      </c>
      <c r="F16" s="70">
        <v>38280</v>
      </c>
      <c r="G16" s="72">
        <v>145.1</v>
      </c>
    </row>
    <row r="17" spans="1:7" ht="15" thickBot="1">
      <c r="A17" s="67">
        <v>29.6</v>
      </c>
      <c r="B17" s="68">
        <v>27</v>
      </c>
      <c r="E17" s="89">
        <v>2004</v>
      </c>
      <c r="F17" s="70">
        <v>38488</v>
      </c>
      <c r="G17" s="72">
        <v>135.5</v>
      </c>
    </row>
    <row r="18" spans="1:7" ht="15" thickBot="1">
      <c r="A18" s="67">
        <v>16.2</v>
      </c>
      <c r="B18" s="68">
        <v>28</v>
      </c>
      <c r="E18" s="89">
        <v>2005</v>
      </c>
      <c r="F18" s="70">
        <v>39160</v>
      </c>
      <c r="G18" s="72">
        <v>156.1</v>
      </c>
    </row>
    <row r="19" spans="1:7" ht="15" thickBot="1">
      <c r="A19" s="67">
        <v>25.5</v>
      </c>
      <c r="B19" s="68">
        <v>30</v>
      </c>
      <c r="E19" s="90">
        <v>2006</v>
      </c>
      <c r="F19" s="74">
        <v>38816</v>
      </c>
      <c r="G19" s="75">
        <v>172.1</v>
      </c>
    </row>
    <row r="20" spans="1:7" ht="15" thickBot="1">
      <c r="A20" s="67">
        <v>43</v>
      </c>
      <c r="B20" s="68">
        <v>31</v>
      </c>
      <c r="E20" s="89">
        <v>2007</v>
      </c>
      <c r="F20" s="70">
        <v>39517</v>
      </c>
      <c r="G20" s="72">
        <v>163.6</v>
      </c>
    </row>
    <row r="21" spans="1:7">
      <c r="A21" s="67">
        <v>51.4</v>
      </c>
      <c r="B21" s="68">
        <v>33</v>
      </c>
      <c r="E21" s="91">
        <v>2008</v>
      </c>
      <c r="F21" s="71">
        <v>39837</v>
      </c>
      <c r="G21" s="73">
        <v>167.1</v>
      </c>
    </row>
    <row r="22" spans="1:7">
      <c r="A22" s="67">
        <v>25.3</v>
      </c>
      <c r="B22" s="68">
        <v>34</v>
      </c>
    </row>
    <row r="23" spans="1:7">
      <c r="A23" s="67">
        <v>22.6</v>
      </c>
      <c r="B23" s="68">
        <v>34</v>
      </c>
    </row>
    <row r="24" spans="1:7">
      <c r="A24" s="67">
        <v>17.100000000000001</v>
      </c>
      <c r="B24" s="68">
        <v>36</v>
      </c>
    </row>
    <row r="25" spans="1:7">
      <c r="A25" s="67">
        <v>11.4</v>
      </c>
      <c r="B25" s="68">
        <v>40</v>
      </c>
      <c r="E25" s="1" t="s">
        <v>69</v>
      </c>
    </row>
    <row r="26" spans="1:7">
      <c r="A26" s="67">
        <v>32.5</v>
      </c>
      <c r="B26" s="68">
        <v>42</v>
      </c>
    </row>
    <row r="27" spans="1:7">
      <c r="A27" s="67">
        <v>28.8</v>
      </c>
      <c r="B27" s="68">
        <v>44</v>
      </c>
    </row>
    <row r="28" spans="1:7">
      <c r="A28" s="67">
        <v>18.8</v>
      </c>
      <c r="B28" s="68">
        <v>44</v>
      </c>
    </row>
    <row r="29" spans="1:7">
      <c r="A29" s="67">
        <v>30.3</v>
      </c>
      <c r="B29" s="68">
        <v>47</v>
      </c>
    </row>
    <row r="30" spans="1:7">
      <c r="A30" s="67">
        <v>17.2</v>
      </c>
      <c r="B30" s="68">
        <v>47</v>
      </c>
    </row>
    <row r="31" spans="1:7">
      <c r="A31" s="67">
        <v>24.4</v>
      </c>
      <c r="B31" s="68">
        <v>49</v>
      </c>
    </row>
    <row r="32" spans="1:7">
      <c r="A32" s="67">
        <v>15.8</v>
      </c>
      <c r="B32" s="68">
        <v>51</v>
      </c>
    </row>
    <row r="33" spans="1:2">
      <c r="A33" s="67">
        <v>28</v>
      </c>
      <c r="B33" s="68">
        <v>52</v>
      </c>
    </row>
    <row r="34" spans="1:2">
      <c r="A34" s="67">
        <v>45</v>
      </c>
      <c r="B34" s="68">
        <v>54</v>
      </c>
    </row>
    <row r="35" spans="1:2">
      <c r="A35" s="67">
        <v>15.7</v>
      </c>
      <c r="B35" s="68">
        <v>58</v>
      </c>
    </row>
    <row r="36" spans="1:2">
      <c r="A36" s="67">
        <v>11.6</v>
      </c>
      <c r="B36" s="68">
        <v>58</v>
      </c>
    </row>
    <row r="37" spans="1:2">
      <c r="A37" s="67">
        <v>14.2</v>
      </c>
      <c r="B37" s="68">
        <v>60</v>
      </c>
    </row>
    <row r="38" spans="1:2">
      <c r="A38" s="67">
        <v>16.5</v>
      </c>
      <c r="B38" s="68">
        <v>62</v>
      </c>
    </row>
    <row r="39" spans="1:2">
      <c r="A39" s="67">
        <v>13</v>
      </c>
      <c r="B39" s="68">
        <v>65</v>
      </c>
    </row>
    <row r="40" spans="1:2">
      <c r="A40" s="67">
        <v>15.1</v>
      </c>
      <c r="B40" s="68">
        <v>65</v>
      </c>
    </row>
    <row r="41" spans="1:2">
      <c r="A41" s="67">
        <v>15</v>
      </c>
      <c r="B41" s="68">
        <v>66</v>
      </c>
    </row>
    <row r="42" spans="1:2">
      <c r="A42" s="67">
        <v>14.5</v>
      </c>
      <c r="B42" s="68">
        <v>69</v>
      </c>
    </row>
    <row r="43" spans="1:2">
      <c r="A43" s="67">
        <v>11.6</v>
      </c>
      <c r="B43" s="68">
        <v>71</v>
      </c>
    </row>
    <row r="44" spans="1:2">
      <c r="A44" s="67">
        <v>13.3</v>
      </c>
      <c r="B44" s="68">
        <v>71</v>
      </c>
    </row>
    <row r="45" spans="1:2">
      <c r="A45" s="67">
        <v>14.5</v>
      </c>
      <c r="B45" s="68">
        <v>73</v>
      </c>
    </row>
    <row r="46" spans="1:2">
      <c r="A46" s="67">
        <v>12.4</v>
      </c>
      <c r="B46" s="68">
        <v>73</v>
      </c>
    </row>
    <row r="47" spans="1:2">
      <c r="A47" s="67">
        <v>8.4</v>
      </c>
      <c r="B47" s="68">
        <v>74</v>
      </c>
    </row>
    <row r="48" spans="1:2">
      <c r="A48" s="67">
        <v>10.5</v>
      </c>
      <c r="B48" s="68">
        <v>74</v>
      </c>
    </row>
    <row r="49" spans="1:2">
      <c r="A49" s="67">
        <v>12.8</v>
      </c>
      <c r="B49" s="68">
        <v>75</v>
      </c>
    </row>
    <row r="50" spans="1:2">
      <c r="A50" s="67">
        <v>15.7</v>
      </c>
      <c r="B50" s="68">
        <v>75</v>
      </c>
    </row>
    <row r="51" spans="1:2">
      <c r="A51" s="67">
        <v>9.3000000000000007</v>
      </c>
      <c r="B51" s="68">
        <v>77</v>
      </c>
    </row>
    <row r="52" spans="1:2">
      <c r="A52" s="67">
        <v>10</v>
      </c>
      <c r="B52" s="68">
        <v>78</v>
      </c>
    </row>
    <row r="53" spans="1:2">
      <c r="A53" s="67">
        <v>18.600000000000001</v>
      </c>
      <c r="B53" s="68">
        <v>80</v>
      </c>
    </row>
    <row r="54" spans="1:2">
      <c r="A54" s="67">
        <v>10.9</v>
      </c>
      <c r="B54" s="68">
        <v>80</v>
      </c>
    </row>
    <row r="55" spans="1:2">
      <c r="A55" s="67">
        <v>12</v>
      </c>
      <c r="B55" s="68">
        <v>82</v>
      </c>
    </row>
    <row r="56" spans="1:2">
      <c r="A56" s="67">
        <v>15.2</v>
      </c>
      <c r="B56" s="68">
        <v>84</v>
      </c>
    </row>
    <row r="57" spans="1:2">
      <c r="A57" s="67">
        <v>15.6</v>
      </c>
      <c r="B57" s="68">
        <v>85</v>
      </c>
    </row>
    <row r="58" spans="1:2">
      <c r="A58" s="67">
        <v>10.8</v>
      </c>
      <c r="B58" s="68">
        <v>86</v>
      </c>
    </row>
    <row r="59" spans="1:2">
      <c r="A59" s="67">
        <v>8.5</v>
      </c>
      <c r="B59" s="68">
        <v>87</v>
      </c>
    </row>
    <row r="60" spans="1:2">
      <c r="A60" s="67">
        <v>20.399999999999999</v>
      </c>
      <c r="B60" s="68">
        <v>88</v>
      </c>
    </row>
    <row r="61" spans="1:2">
      <c r="A61" s="67">
        <v>40.9</v>
      </c>
      <c r="B61" s="68">
        <v>89</v>
      </c>
    </row>
    <row r="62" spans="1:2">
      <c r="A62" s="67">
        <v>30.8</v>
      </c>
      <c r="B62" s="68">
        <v>90</v>
      </c>
    </row>
    <row r="63" spans="1:2">
      <c r="A63" s="67">
        <v>24.4</v>
      </c>
      <c r="B63" s="68">
        <v>90</v>
      </c>
    </row>
    <row r="64" spans="1:2">
      <c r="A64" s="67">
        <v>14.9</v>
      </c>
      <c r="B64" s="68">
        <v>91</v>
      </c>
    </row>
    <row r="65" spans="1:2">
      <c r="A65" s="67">
        <v>15.7</v>
      </c>
      <c r="B65" s="68">
        <v>92</v>
      </c>
    </row>
    <row r="66" spans="1:2">
      <c r="A66" s="67">
        <v>16.8</v>
      </c>
      <c r="B66" s="68">
        <v>92</v>
      </c>
    </row>
    <row r="67" spans="1:2">
      <c r="A67" s="67">
        <v>19.7</v>
      </c>
      <c r="B67" s="68">
        <v>93</v>
      </c>
    </row>
    <row r="68" spans="1:2">
      <c r="A68" s="67">
        <v>14</v>
      </c>
      <c r="B68" s="68">
        <v>95</v>
      </c>
    </row>
    <row r="69" spans="1:2">
      <c r="A69" s="67">
        <v>16.899999999999999</v>
      </c>
      <c r="B69" s="68">
        <v>96</v>
      </c>
    </row>
    <row r="70" spans="1:2">
      <c r="A70" s="67">
        <v>9.4</v>
      </c>
      <c r="B70" s="68">
        <v>96</v>
      </c>
    </row>
    <row r="71" spans="1:2">
      <c r="A71" s="67">
        <v>14.4</v>
      </c>
      <c r="B71" s="68">
        <v>97</v>
      </c>
    </row>
    <row r="72" spans="1:2">
      <c r="A72" s="67">
        <v>14.9</v>
      </c>
      <c r="B72" s="68">
        <v>98</v>
      </c>
    </row>
    <row r="73" spans="1:2">
      <c r="A73" s="67">
        <v>13.1</v>
      </c>
      <c r="B73" s="68">
        <v>98</v>
      </c>
    </row>
    <row r="74" spans="1:2">
      <c r="A74" s="67">
        <v>24.6</v>
      </c>
      <c r="B74" s="68">
        <v>99</v>
      </c>
    </row>
    <row r="75" spans="1:2">
      <c r="A75" s="67">
        <v>25.8</v>
      </c>
      <c r="B75" s="68">
        <v>99</v>
      </c>
    </row>
    <row r="76" spans="1:2">
      <c r="A76" s="67">
        <v>12</v>
      </c>
      <c r="B76" s="68">
        <v>99</v>
      </c>
    </row>
    <row r="77" spans="1:2">
      <c r="A77" s="67">
        <v>16.600000000000001</v>
      </c>
      <c r="B77" s="68">
        <v>99</v>
      </c>
    </row>
    <row r="78" spans="1:2">
      <c r="A78" s="67">
        <v>15.2</v>
      </c>
      <c r="B78" s="68">
        <v>99</v>
      </c>
    </row>
    <row r="79" spans="1:2">
      <c r="A79" s="67">
        <v>16</v>
      </c>
      <c r="B79" s="68">
        <v>101</v>
      </c>
    </row>
    <row r="80" spans="1:2">
      <c r="A80" s="67">
        <v>12.1</v>
      </c>
      <c r="B80" s="68">
        <v>103</v>
      </c>
    </row>
    <row r="81" spans="1:2">
      <c r="A81" s="67">
        <v>15.3</v>
      </c>
      <c r="B81" s="68">
        <v>103</v>
      </c>
    </row>
    <row r="82" spans="1:2">
      <c r="A82" s="67">
        <v>11.9</v>
      </c>
      <c r="B82" s="68">
        <v>103</v>
      </c>
    </row>
    <row r="83" spans="1:2">
      <c r="A83" s="67">
        <v>7.8</v>
      </c>
      <c r="B83" s="68">
        <v>104</v>
      </c>
    </row>
    <row r="84" spans="1:2">
      <c r="A84" s="67">
        <v>24.7</v>
      </c>
      <c r="B84" s="68">
        <v>105</v>
      </c>
    </row>
    <row r="85" spans="1:2">
      <c r="A85" s="67">
        <v>42</v>
      </c>
      <c r="B85" s="68">
        <v>106</v>
      </c>
    </row>
    <row r="86" spans="1:2">
      <c r="A86" s="67">
        <v>36.6</v>
      </c>
      <c r="B86" s="68">
        <v>106</v>
      </c>
    </row>
    <row r="87" spans="1:2">
      <c r="A87" s="67">
        <v>14.9</v>
      </c>
      <c r="B87" s="68">
        <v>107</v>
      </c>
    </row>
    <row r="88" spans="1:2">
      <c r="A88" s="67">
        <v>14.4</v>
      </c>
      <c r="B88" s="68">
        <v>108</v>
      </c>
    </row>
    <row r="89" spans="1:2">
      <c r="A89" s="67">
        <v>15.5</v>
      </c>
      <c r="B89" s="68">
        <v>109</v>
      </c>
    </row>
    <row r="90" spans="1:2">
      <c r="A90" s="67">
        <v>17</v>
      </c>
      <c r="B90" s="68">
        <v>109</v>
      </c>
    </row>
    <row r="91" spans="1:2">
      <c r="A91" s="67">
        <v>9.6999999999999993</v>
      </c>
      <c r="B91" s="68">
        <v>109</v>
      </c>
    </row>
    <row r="92" spans="1:2">
      <c r="A92" s="67">
        <v>10.7</v>
      </c>
      <c r="B92" s="68">
        <v>109</v>
      </c>
    </row>
    <row r="93" spans="1:2">
      <c r="A93" s="67">
        <v>10.1</v>
      </c>
      <c r="B93" s="68">
        <v>110</v>
      </c>
    </row>
    <row r="94" spans="1:2">
      <c r="A94" s="67">
        <v>16.899999999999999</v>
      </c>
      <c r="B94" s="68">
        <v>110</v>
      </c>
    </row>
    <row r="95" spans="1:2">
      <c r="A95" s="67">
        <v>27.8</v>
      </c>
      <c r="B95" s="68">
        <v>110</v>
      </c>
    </row>
    <row r="96" spans="1:2">
      <c r="A96" s="67">
        <v>21.3</v>
      </c>
      <c r="B96" s="68">
        <v>111</v>
      </c>
    </row>
    <row r="97" spans="1:2">
      <c r="A97" s="67">
        <v>13.5</v>
      </c>
      <c r="B97" s="68">
        <v>111</v>
      </c>
    </row>
    <row r="98" spans="1:2">
      <c r="A98" s="67">
        <v>9.4</v>
      </c>
      <c r="B98" s="68">
        <v>112</v>
      </c>
    </row>
    <row r="99" spans="1:2">
      <c r="A99" s="67">
        <v>9.4</v>
      </c>
      <c r="B99" s="68">
        <v>113</v>
      </c>
    </row>
    <row r="100" spans="1:2">
      <c r="A100" s="67">
        <v>23.9</v>
      </c>
      <c r="B100" s="68">
        <v>113</v>
      </c>
    </row>
    <row r="101" spans="1:2">
      <c r="A101" s="67">
        <v>17.600000000000001</v>
      </c>
      <c r="B101" s="68">
        <v>113</v>
      </c>
    </row>
    <row r="102" spans="1:2">
      <c r="A102" s="67">
        <v>17.5</v>
      </c>
      <c r="B102" s="68">
        <v>113</v>
      </c>
    </row>
    <row r="103" spans="1:2">
      <c r="A103" s="67">
        <v>23.7</v>
      </c>
      <c r="B103" s="68">
        <v>114</v>
      </c>
    </row>
    <row r="104" spans="1:2">
      <c r="A104" s="67">
        <v>15.9</v>
      </c>
      <c r="B104" s="68">
        <v>114</v>
      </c>
    </row>
    <row r="105" spans="1:2">
      <c r="A105" s="67">
        <v>19.600000000000001</v>
      </c>
      <c r="B105" s="68">
        <v>114</v>
      </c>
    </row>
    <row r="106" spans="1:2">
      <c r="A106" s="67">
        <v>26.4</v>
      </c>
      <c r="B106" s="68">
        <v>115</v>
      </c>
    </row>
    <row r="107" spans="1:2">
      <c r="A107" s="67">
        <v>26.9</v>
      </c>
      <c r="B107" s="68">
        <v>115</v>
      </c>
    </row>
    <row r="108" spans="1:2">
      <c r="A108" s="67">
        <v>15.9</v>
      </c>
      <c r="B108" s="68">
        <v>115</v>
      </c>
    </row>
    <row r="109" spans="1:2">
      <c r="A109" s="67">
        <v>23.5</v>
      </c>
      <c r="B109" s="68">
        <v>115</v>
      </c>
    </row>
    <row r="110" spans="1:2">
      <c r="A110" s="67">
        <v>23.8</v>
      </c>
      <c r="B110" s="68">
        <v>115</v>
      </c>
    </row>
    <row r="111" spans="1:2">
      <c r="A111" s="67">
        <v>13.7</v>
      </c>
      <c r="B111" s="68">
        <v>116</v>
      </c>
    </row>
    <row r="112" spans="1:2">
      <c r="A112" s="67">
        <v>45.3</v>
      </c>
      <c r="B112" s="68">
        <v>117</v>
      </c>
    </row>
    <row r="113" spans="1:2">
      <c r="A113" s="67">
        <v>29</v>
      </c>
      <c r="B113" s="68">
        <v>117</v>
      </c>
    </row>
    <row r="114" spans="1:2">
      <c r="A114" s="67">
        <v>14.3</v>
      </c>
      <c r="B114" s="68">
        <v>118</v>
      </c>
    </row>
    <row r="115" spans="1:2">
      <c r="A115" s="67">
        <v>22.2</v>
      </c>
      <c r="B115" s="68">
        <v>118</v>
      </c>
    </row>
    <row r="116" spans="1:2">
      <c r="A116" s="67">
        <v>27.3</v>
      </c>
      <c r="B116" s="68">
        <v>118</v>
      </c>
    </row>
    <row r="117" spans="1:2">
      <c r="A117" s="67">
        <v>17.399999999999999</v>
      </c>
      <c r="B117" s="68">
        <v>119</v>
      </c>
    </row>
    <row r="118" spans="1:2">
      <c r="A118" s="67">
        <v>13.4</v>
      </c>
      <c r="B118" s="68">
        <v>119</v>
      </c>
    </row>
    <row r="119" spans="1:2">
      <c r="A119" s="67">
        <v>12.2</v>
      </c>
      <c r="B119" s="68">
        <v>120</v>
      </c>
    </row>
    <row r="120" spans="1:2">
      <c r="A120" s="67">
        <v>14.5</v>
      </c>
      <c r="B120" s="68">
        <v>121</v>
      </c>
    </row>
    <row r="121" spans="1:2">
      <c r="A121" s="67">
        <v>20.3</v>
      </c>
      <c r="B121" s="68">
        <v>121</v>
      </c>
    </row>
    <row r="122" spans="1:2">
      <c r="A122" s="67">
        <v>19.600000000000001</v>
      </c>
      <c r="B122" s="68">
        <v>123</v>
      </c>
    </row>
    <row r="123" spans="1:2">
      <c r="A123" s="67">
        <v>24.3</v>
      </c>
      <c r="B123" s="68">
        <v>124</v>
      </c>
    </row>
    <row r="124" spans="1:2">
      <c r="A124" s="67">
        <v>33</v>
      </c>
      <c r="B124" s="68">
        <v>124</v>
      </c>
    </row>
    <row r="125" spans="1:2">
      <c r="A125" s="67">
        <v>11.7</v>
      </c>
      <c r="B125" s="68">
        <v>125</v>
      </c>
    </row>
    <row r="126" spans="1:2">
      <c r="A126" s="67">
        <v>17.899999999999999</v>
      </c>
      <c r="B126" s="68">
        <v>125</v>
      </c>
    </row>
    <row r="127" spans="1:2">
      <c r="A127" s="67">
        <v>32.700000000000003</v>
      </c>
      <c r="B127" s="68">
        <v>125</v>
      </c>
    </row>
    <row r="128" spans="1:2">
      <c r="A128" s="67">
        <v>33.299999999999997</v>
      </c>
      <c r="B128" s="68">
        <v>126</v>
      </c>
    </row>
    <row r="129" spans="1:2">
      <c r="A129" s="67">
        <v>42.4</v>
      </c>
      <c r="B129" s="68">
        <v>126</v>
      </c>
    </row>
    <row r="130" spans="1:2">
      <c r="A130" s="67">
        <v>40.1</v>
      </c>
      <c r="B130" s="68">
        <v>126</v>
      </c>
    </row>
    <row r="131" spans="1:2">
      <c r="A131" s="67">
        <v>34.200000000000003</v>
      </c>
      <c r="B131" s="68">
        <v>127</v>
      </c>
    </row>
    <row r="132" spans="1:2">
      <c r="A132" s="67">
        <v>20.8</v>
      </c>
      <c r="B132" s="68">
        <v>127</v>
      </c>
    </row>
    <row r="133" spans="1:2">
      <c r="A133" s="67">
        <v>16.7</v>
      </c>
      <c r="B133" s="68">
        <v>127</v>
      </c>
    </row>
    <row r="134" spans="1:2">
      <c r="A134" s="67">
        <v>19.600000000000001</v>
      </c>
      <c r="B134" s="68">
        <v>130</v>
      </c>
    </row>
    <row r="135" spans="1:2">
      <c r="A135" s="67">
        <v>21.8</v>
      </c>
      <c r="B135" s="68">
        <v>130</v>
      </c>
    </row>
    <row r="136" spans="1:2">
      <c r="A136" s="67">
        <v>30.9</v>
      </c>
      <c r="B136" s="68">
        <v>130</v>
      </c>
    </row>
    <row r="137" spans="1:2">
      <c r="A137" s="67">
        <v>26</v>
      </c>
      <c r="B137" s="68">
        <v>131</v>
      </c>
    </row>
    <row r="138" spans="1:2">
      <c r="A138" s="67">
        <v>15.9</v>
      </c>
      <c r="B138" s="68">
        <v>131</v>
      </c>
    </row>
    <row r="139" spans="1:2">
      <c r="A139" s="67">
        <v>12.1</v>
      </c>
      <c r="B139" s="68">
        <v>132</v>
      </c>
    </row>
    <row r="140" spans="1:2">
      <c r="A140" s="67">
        <v>15.5</v>
      </c>
      <c r="B140" s="68">
        <v>136</v>
      </c>
    </row>
    <row r="141" spans="1:2">
      <c r="A141" s="67">
        <v>9.3000000000000007</v>
      </c>
      <c r="B141" s="68">
        <v>136</v>
      </c>
    </row>
    <row r="142" spans="1:2">
      <c r="A142" s="67">
        <v>10</v>
      </c>
      <c r="B142" s="68">
        <v>139</v>
      </c>
    </row>
    <row r="143" spans="1:2">
      <c r="A143" s="67">
        <v>8.9</v>
      </c>
      <c r="B143" s="68">
        <v>141</v>
      </c>
    </row>
    <row r="144" spans="1:2">
      <c r="A144" s="67">
        <v>17.600000000000001</v>
      </c>
      <c r="B144" s="68">
        <v>142</v>
      </c>
    </row>
    <row r="145" spans="1:2">
      <c r="A145" s="67">
        <v>16</v>
      </c>
      <c r="B145" s="68">
        <v>142</v>
      </c>
    </row>
    <row r="146" spans="1:2">
      <c r="A146" s="67">
        <v>19.3</v>
      </c>
      <c r="B146" s="68">
        <v>145</v>
      </c>
    </row>
    <row r="147" spans="1:2">
      <c r="A147" s="67">
        <v>13.8</v>
      </c>
      <c r="B147" s="68">
        <v>147</v>
      </c>
    </row>
    <row r="148" spans="1:2">
      <c r="A148" s="67">
        <v>17.3</v>
      </c>
      <c r="B148" s="68">
        <v>147</v>
      </c>
    </row>
    <row r="149" spans="1:2">
      <c r="A149" s="67">
        <v>14.5</v>
      </c>
      <c r="B149" s="68">
        <v>148</v>
      </c>
    </row>
    <row r="150" spans="1:2">
      <c r="A150" s="67">
        <v>18.3</v>
      </c>
      <c r="B150" s="68">
        <v>149</v>
      </c>
    </row>
    <row r="151" spans="1:2">
      <c r="A151" s="67">
        <v>10.3</v>
      </c>
      <c r="B151" s="68">
        <v>149</v>
      </c>
    </row>
    <row r="152" spans="1:2">
      <c r="A152" s="67">
        <v>7.9</v>
      </c>
      <c r="B152" s="68">
        <v>150</v>
      </c>
    </row>
    <row r="153" spans="1:2">
      <c r="A153" s="67">
        <v>11.4</v>
      </c>
      <c r="B153" s="68">
        <v>150</v>
      </c>
    </row>
    <row r="154" spans="1:2">
      <c r="A154" s="67">
        <v>12.9</v>
      </c>
      <c r="B154" s="68">
        <v>152</v>
      </c>
    </row>
    <row r="155" spans="1:2">
      <c r="A155" s="67">
        <v>11.7</v>
      </c>
      <c r="B155" s="68">
        <v>154</v>
      </c>
    </row>
    <row r="156" spans="1:2">
      <c r="A156" s="67">
        <v>21.5</v>
      </c>
      <c r="B156" s="68">
        <v>156</v>
      </c>
    </row>
    <row r="157" spans="1:2">
      <c r="A157" s="67">
        <v>14.4</v>
      </c>
      <c r="B157" s="68">
        <v>158</v>
      </c>
    </row>
    <row r="158" spans="1:2">
      <c r="A158" s="67">
        <v>9.4</v>
      </c>
      <c r="B158" s="68">
        <v>159</v>
      </c>
    </row>
    <row r="159" spans="1:2">
      <c r="A159" s="67">
        <v>15.3</v>
      </c>
      <c r="B159" s="68">
        <v>164</v>
      </c>
    </row>
    <row r="160" spans="1:2">
      <c r="A160" s="67">
        <v>17.899999999999999</v>
      </c>
      <c r="B160" s="68">
        <v>165</v>
      </c>
    </row>
    <row r="161" spans="1:2">
      <c r="A161" s="67">
        <v>13.8</v>
      </c>
      <c r="B161" s="68">
        <v>171</v>
      </c>
    </row>
    <row r="162" spans="1:2">
      <c r="A162" s="67">
        <v>14.5</v>
      </c>
      <c r="B162" s="68">
        <v>172</v>
      </c>
    </row>
    <row r="163" spans="1:2">
      <c r="A163" s="67">
        <v>10</v>
      </c>
      <c r="B163" s="68">
        <v>174</v>
      </c>
    </row>
    <row r="164" spans="1:2">
      <c r="A164" s="67">
        <v>10.9</v>
      </c>
      <c r="B164" s="68">
        <v>174</v>
      </c>
    </row>
    <row r="165" spans="1:2">
      <c r="A165" s="67">
        <v>11.1</v>
      </c>
      <c r="B165" s="68">
        <v>174</v>
      </c>
    </row>
    <row r="166" spans="1:2">
      <c r="A166" s="67">
        <v>9.1</v>
      </c>
      <c r="B166" s="68">
        <v>174</v>
      </c>
    </row>
    <row r="167" spans="1:2">
      <c r="A167" s="67">
        <v>13.4</v>
      </c>
      <c r="B167" s="68">
        <v>175</v>
      </c>
    </row>
    <row r="168" spans="1:2">
      <c r="A168" s="67">
        <v>13.7</v>
      </c>
      <c r="B168" s="68">
        <v>175</v>
      </c>
    </row>
    <row r="169" spans="1:2">
      <c r="A169" s="67">
        <v>17.600000000000001</v>
      </c>
      <c r="B169" s="68">
        <v>175</v>
      </c>
    </row>
    <row r="170" spans="1:2">
      <c r="A170" s="67">
        <v>13</v>
      </c>
      <c r="B170" s="68">
        <v>176</v>
      </c>
    </row>
    <row r="171" spans="1:2">
      <c r="A171" s="67">
        <v>10.3</v>
      </c>
      <c r="B171" s="68">
        <v>179</v>
      </c>
    </row>
    <row r="172" spans="1:2">
      <c r="A172" s="67">
        <v>16.7</v>
      </c>
      <c r="B172" s="68">
        <v>179</v>
      </c>
    </row>
    <row r="173" spans="1:2">
      <c r="A173" s="67">
        <v>12.5</v>
      </c>
      <c r="B173" s="68">
        <v>179</v>
      </c>
    </row>
    <row r="174" spans="1:2">
      <c r="A174" s="67">
        <v>19</v>
      </c>
      <c r="B174" s="68">
        <v>180</v>
      </c>
    </row>
    <row r="175" spans="1:2">
      <c r="A175" s="67">
        <v>21</v>
      </c>
      <c r="B175" s="68">
        <v>180</v>
      </c>
    </row>
    <row r="176" spans="1:2">
      <c r="A176" s="67">
        <v>14.6</v>
      </c>
      <c r="B176" s="68">
        <v>181</v>
      </c>
    </row>
    <row r="177" spans="1:2">
      <c r="A177" s="67">
        <v>20.100000000000001</v>
      </c>
      <c r="B177" s="68">
        <v>182</v>
      </c>
    </row>
    <row r="178" spans="1:2">
      <c r="A178" s="67">
        <v>11.6</v>
      </c>
      <c r="B178" s="68">
        <v>182</v>
      </c>
    </row>
    <row r="179" spans="1:2">
      <c r="A179" s="67">
        <v>13.8</v>
      </c>
      <c r="B179" s="68">
        <v>183</v>
      </c>
    </row>
    <row r="180" spans="1:2">
      <c r="A180" s="67">
        <v>10</v>
      </c>
      <c r="B180" s="68">
        <v>183</v>
      </c>
    </row>
    <row r="181" spans="1:2">
      <c r="A181" s="67">
        <v>11.2</v>
      </c>
      <c r="B181" s="68">
        <v>184</v>
      </c>
    </row>
    <row r="182" spans="1:2">
      <c r="A182" s="67">
        <v>15.7</v>
      </c>
      <c r="B182" s="68">
        <v>185</v>
      </c>
    </row>
    <row r="183" spans="1:2">
      <c r="A183" s="67">
        <v>12.5</v>
      </c>
      <c r="B183" s="68">
        <v>187</v>
      </c>
    </row>
    <row r="184" spans="1:2">
      <c r="A184" s="67">
        <v>12.5</v>
      </c>
      <c r="B184" s="68">
        <v>187</v>
      </c>
    </row>
    <row r="185" spans="1:2">
      <c r="A185" s="67">
        <v>21.3</v>
      </c>
      <c r="B185" s="68">
        <v>188</v>
      </c>
    </row>
    <row r="186" spans="1:2">
      <c r="A186" s="67">
        <v>12.3</v>
      </c>
      <c r="B186" s="68">
        <v>190</v>
      </c>
    </row>
    <row r="187" spans="1:2">
      <c r="A187" s="67">
        <v>18.3</v>
      </c>
      <c r="B187" s="68">
        <v>191</v>
      </c>
    </row>
    <row r="188" spans="1:2">
      <c r="A188" s="67">
        <v>12.1</v>
      </c>
      <c r="B188" s="68">
        <v>192</v>
      </c>
    </row>
    <row r="189" spans="1:2">
      <c r="A189" s="67">
        <v>23.4</v>
      </c>
      <c r="B189" s="68">
        <v>194</v>
      </c>
    </row>
    <row r="190" spans="1:2">
      <c r="A190" s="67">
        <v>14.9</v>
      </c>
      <c r="B190" s="68">
        <v>198</v>
      </c>
    </row>
    <row r="191" spans="1:2">
      <c r="A191" s="67">
        <v>12.4</v>
      </c>
      <c r="B191" s="68">
        <v>204</v>
      </c>
    </row>
    <row r="192" spans="1:2">
      <c r="A192" s="67">
        <v>26.2</v>
      </c>
      <c r="B192" s="68">
        <v>205</v>
      </c>
    </row>
    <row r="193" spans="1:2">
      <c r="A193" s="67">
        <v>26.4</v>
      </c>
      <c r="B193" s="68">
        <v>217</v>
      </c>
    </row>
    <row r="194" spans="1:2">
      <c r="A194" s="67">
        <v>12.6</v>
      </c>
      <c r="B194" s="68">
        <v>217</v>
      </c>
    </row>
    <row r="195" spans="1:2">
      <c r="A195" s="67">
        <v>14.8</v>
      </c>
      <c r="B195" s="68">
        <v>218</v>
      </c>
    </row>
    <row r="196" spans="1:2">
      <c r="A196" s="67">
        <v>15.7</v>
      </c>
      <c r="B196" s="68">
        <v>221</v>
      </c>
    </row>
    <row r="197" spans="1:2">
      <c r="A197" s="67">
        <v>18.600000000000001</v>
      </c>
      <c r="B197" s="68">
        <v>223</v>
      </c>
    </row>
    <row r="198" spans="1:2">
      <c r="A198" s="67">
        <v>10.4</v>
      </c>
      <c r="B198" s="68">
        <v>231</v>
      </c>
    </row>
    <row r="199" spans="1:2">
      <c r="A199" s="67">
        <v>12.3</v>
      </c>
      <c r="B199" s="68">
        <v>233</v>
      </c>
    </row>
    <row r="200" spans="1:2">
      <c r="A200" s="67">
        <v>12.6</v>
      </c>
      <c r="B200" s="68">
        <v>235</v>
      </c>
    </row>
    <row r="201" spans="1:2">
      <c r="A201" s="67">
        <v>9.5</v>
      </c>
      <c r="B201" s="68">
        <v>235</v>
      </c>
    </row>
    <row r="202" spans="1:2">
      <c r="A202" s="67">
        <v>10.4</v>
      </c>
      <c r="B202" s="68">
        <v>236</v>
      </c>
    </row>
    <row r="203" spans="1:2">
      <c r="A203" s="67">
        <v>7.1</v>
      </c>
      <c r="B203" s="68">
        <v>237</v>
      </c>
    </row>
    <row r="204" spans="1:2">
      <c r="A204" s="67">
        <v>10</v>
      </c>
      <c r="B204" s="68">
        <v>243</v>
      </c>
    </row>
    <row r="205" spans="1:2">
      <c r="A205" s="67">
        <v>10.3</v>
      </c>
      <c r="B205" s="68">
        <v>243</v>
      </c>
    </row>
    <row r="206" spans="1:2">
      <c r="A206" s="67">
        <v>12.1</v>
      </c>
      <c r="B206" s="68">
        <v>243</v>
      </c>
    </row>
    <row r="207" spans="1:2">
      <c r="A207" s="67">
        <v>14.4</v>
      </c>
      <c r="B207" s="68">
        <v>243</v>
      </c>
    </row>
    <row r="208" spans="1:2">
      <c r="A208" s="67">
        <v>8.5</v>
      </c>
      <c r="B208" s="68">
        <v>244</v>
      </c>
    </row>
    <row r="209" spans="1:2">
      <c r="A209" s="67">
        <v>10.199999999999999</v>
      </c>
      <c r="B209" s="68">
        <v>244</v>
      </c>
    </row>
    <row r="210" spans="1:2">
      <c r="A210" s="67">
        <v>12.2</v>
      </c>
      <c r="B210" s="68">
        <v>244</v>
      </c>
    </row>
    <row r="211" spans="1:2">
      <c r="A211" s="67">
        <v>11.2</v>
      </c>
      <c r="B211" s="68">
        <v>244</v>
      </c>
    </row>
    <row r="212" spans="1:2">
      <c r="A212" s="67">
        <v>10</v>
      </c>
      <c r="B212" s="68">
        <v>245</v>
      </c>
    </row>
    <row r="213" spans="1:2">
      <c r="A213" s="67">
        <v>18.600000000000001</v>
      </c>
      <c r="B213" s="68">
        <v>246</v>
      </c>
    </row>
    <row r="214" spans="1:2">
      <c r="A214" s="67">
        <v>8.9</v>
      </c>
      <c r="B214" s="68">
        <v>247</v>
      </c>
    </row>
    <row r="215" spans="1:2">
      <c r="A215" s="67">
        <v>15.2</v>
      </c>
      <c r="B215" s="68">
        <v>247</v>
      </c>
    </row>
    <row r="216" spans="1:2">
      <c r="A216" s="67">
        <v>12.7</v>
      </c>
      <c r="B216" s="68">
        <v>247</v>
      </c>
    </row>
    <row r="217" spans="1:2">
      <c r="A217" s="67">
        <v>14.7</v>
      </c>
      <c r="B217" s="68">
        <v>248</v>
      </c>
    </row>
    <row r="218" spans="1:2">
      <c r="A218" s="67">
        <v>14.3</v>
      </c>
      <c r="B218" s="68">
        <v>248</v>
      </c>
    </row>
    <row r="219" spans="1:2">
      <c r="A219" s="67">
        <v>11.6</v>
      </c>
      <c r="B219" s="68">
        <v>248</v>
      </c>
    </row>
    <row r="220" spans="1:2">
      <c r="A220" s="67">
        <v>22.4</v>
      </c>
      <c r="B220" s="68">
        <v>249</v>
      </c>
    </row>
    <row r="221" spans="1:2">
      <c r="A221" s="67">
        <v>10.4</v>
      </c>
      <c r="B221" s="68">
        <v>250</v>
      </c>
    </row>
    <row r="222" spans="1:2">
      <c r="A222" s="67">
        <v>15.2</v>
      </c>
      <c r="B222" s="68">
        <v>251</v>
      </c>
    </row>
    <row r="223" spans="1:2">
      <c r="A223" s="67">
        <v>11.8</v>
      </c>
      <c r="B223" s="68">
        <v>251</v>
      </c>
    </row>
    <row r="224" spans="1:2">
      <c r="A224" s="67">
        <v>18.899999999999999</v>
      </c>
      <c r="B224" s="68">
        <v>251</v>
      </c>
    </row>
    <row r="225" spans="1:2">
      <c r="A225" s="67">
        <v>11.8</v>
      </c>
      <c r="B225" s="68">
        <v>251</v>
      </c>
    </row>
    <row r="226" spans="1:2">
      <c r="A226" s="67">
        <v>20</v>
      </c>
      <c r="B226" s="68">
        <v>251</v>
      </c>
    </row>
    <row r="227" spans="1:2">
      <c r="A227" s="67">
        <v>28.2</v>
      </c>
      <c r="B227" s="68">
        <v>251</v>
      </c>
    </row>
    <row r="228" spans="1:2">
      <c r="A228" s="67">
        <v>14.1</v>
      </c>
      <c r="B228" s="68">
        <v>252</v>
      </c>
    </row>
    <row r="229" spans="1:2">
      <c r="A229" s="67">
        <v>10.1</v>
      </c>
      <c r="B229" s="68">
        <v>252</v>
      </c>
    </row>
    <row r="230" spans="1:2">
      <c r="A230" s="67">
        <v>17.7</v>
      </c>
      <c r="B230" s="68">
        <v>253</v>
      </c>
    </row>
    <row r="231" spans="1:2">
      <c r="A231" s="67">
        <v>19.8</v>
      </c>
      <c r="B231" s="68">
        <v>254</v>
      </c>
    </row>
    <row r="232" spans="1:2">
      <c r="A232" s="67">
        <v>16.8</v>
      </c>
      <c r="B232" s="68">
        <v>254</v>
      </c>
    </row>
    <row r="233" spans="1:2">
      <c r="A233" s="67">
        <v>25.4</v>
      </c>
      <c r="B233" s="68">
        <v>255</v>
      </c>
    </row>
    <row r="234" spans="1:2">
      <c r="A234" s="67">
        <v>32.200000000000003</v>
      </c>
      <c r="B234" s="68">
        <v>256</v>
      </c>
    </row>
    <row r="235" spans="1:2">
      <c r="A235" s="67">
        <v>22.6</v>
      </c>
      <c r="B235" s="68">
        <v>256</v>
      </c>
    </row>
    <row r="236" spans="1:2">
      <c r="A236" s="67">
        <v>25.3</v>
      </c>
      <c r="B236" s="68">
        <v>256</v>
      </c>
    </row>
    <row r="237" spans="1:2">
      <c r="A237" s="67">
        <v>15.1</v>
      </c>
      <c r="B237" s="68">
        <v>257</v>
      </c>
    </row>
    <row r="238" spans="1:2">
      <c r="A238" s="67">
        <v>17.5</v>
      </c>
      <c r="B238" s="68">
        <v>257</v>
      </c>
    </row>
    <row r="239" spans="1:2">
      <c r="A239" s="67">
        <v>15.6</v>
      </c>
      <c r="B239" s="68">
        <v>258</v>
      </c>
    </row>
    <row r="240" spans="1:2">
      <c r="A240" s="67">
        <v>17.399999999999999</v>
      </c>
      <c r="B240" s="68">
        <v>258</v>
      </c>
    </row>
    <row r="241" spans="1:2">
      <c r="A241" s="67">
        <v>23.8</v>
      </c>
      <c r="B241" s="68">
        <v>258</v>
      </c>
    </row>
    <row r="242" spans="1:2">
      <c r="A242" s="67">
        <v>13.7</v>
      </c>
      <c r="B242" s="68">
        <v>258</v>
      </c>
    </row>
    <row r="243" spans="1:2">
      <c r="A243" s="67">
        <v>13</v>
      </c>
      <c r="B243" s="68">
        <v>260</v>
      </c>
    </row>
    <row r="244" spans="1:2">
      <c r="A244" s="67">
        <v>10.7</v>
      </c>
      <c r="B244" s="68">
        <v>260</v>
      </c>
    </row>
    <row r="245" spans="1:2">
      <c r="A245" s="67">
        <v>10.8</v>
      </c>
      <c r="B245" s="68">
        <v>261</v>
      </c>
    </row>
    <row r="246" spans="1:2">
      <c r="A246" s="67">
        <v>8.6</v>
      </c>
      <c r="B246" s="68">
        <v>261</v>
      </c>
    </row>
    <row r="247" spans="1:2">
      <c r="A247" s="67">
        <v>10.7</v>
      </c>
      <c r="B247" s="68">
        <v>261</v>
      </c>
    </row>
    <row r="248" spans="1:2">
      <c r="A248" s="67">
        <v>13.8</v>
      </c>
      <c r="B248" s="68">
        <v>261</v>
      </c>
    </row>
    <row r="249" spans="1:2">
      <c r="A249" s="67">
        <v>9.8000000000000007</v>
      </c>
      <c r="B249" s="68">
        <v>261</v>
      </c>
    </row>
    <row r="250" spans="1:2">
      <c r="A250" s="67">
        <v>9.1</v>
      </c>
      <c r="B250" s="68">
        <v>261</v>
      </c>
    </row>
    <row r="251" spans="1:2">
      <c r="A251" s="67">
        <v>7.6</v>
      </c>
      <c r="B251" s="68">
        <v>261</v>
      </c>
    </row>
    <row r="252" spans="1:2">
      <c r="A252" s="67">
        <v>15.2</v>
      </c>
      <c r="B252" s="68">
        <v>263</v>
      </c>
    </row>
    <row r="253" spans="1:2">
      <c r="A253" s="67">
        <v>9.8000000000000007</v>
      </c>
      <c r="B253" s="68">
        <v>265</v>
      </c>
    </row>
    <row r="254" spans="1:2">
      <c r="A254" s="67">
        <v>13.1</v>
      </c>
      <c r="B254" s="68">
        <v>267</v>
      </c>
    </row>
    <row r="255" spans="1:2">
      <c r="A255" s="67">
        <v>23.2</v>
      </c>
      <c r="B255" s="68">
        <v>268</v>
      </c>
    </row>
    <row r="256" spans="1:2">
      <c r="A256" s="67">
        <v>14.9</v>
      </c>
      <c r="B256" s="68">
        <v>268</v>
      </c>
    </row>
    <row r="257" spans="1:2">
      <c r="A257" s="67">
        <v>8.8000000000000007</v>
      </c>
      <c r="B257" s="68">
        <v>268</v>
      </c>
    </row>
    <row r="258" spans="1:2">
      <c r="A258" s="67">
        <v>13.8</v>
      </c>
      <c r="B258" s="68">
        <v>268</v>
      </c>
    </row>
    <row r="259" spans="1:2">
      <c r="A259" s="67">
        <v>9.6</v>
      </c>
      <c r="B259" s="68">
        <v>269</v>
      </c>
    </row>
    <row r="260" spans="1:2">
      <c r="A260" s="67">
        <v>10.4</v>
      </c>
      <c r="B260" s="68">
        <v>270</v>
      </c>
    </row>
    <row r="261" spans="1:2">
      <c r="A261" s="67">
        <v>17.5</v>
      </c>
      <c r="B261" s="68">
        <v>270</v>
      </c>
    </row>
    <row r="262" spans="1:2">
      <c r="A262" s="67">
        <v>18.399999999999999</v>
      </c>
      <c r="B262" s="68">
        <v>272</v>
      </c>
    </row>
    <row r="263" spans="1:2">
      <c r="A263" s="67">
        <v>12.6</v>
      </c>
      <c r="B263" s="68">
        <v>272</v>
      </c>
    </row>
    <row r="264" spans="1:2">
      <c r="A264" s="67">
        <v>16.600000000000001</v>
      </c>
      <c r="B264" s="68">
        <v>272</v>
      </c>
    </row>
    <row r="265" spans="1:2">
      <c r="A265" s="67">
        <v>15.9</v>
      </c>
      <c r="B265" s="68">
        <v>272</v>
      </c>
    </row>
    <row r="266" spans="1:2">
      <c r="A266" s="67">
        <v>9.5</v>
      </c>
      <c r="B266" s="68">
        <v>272</v>
      </c>
    </row>
    <row r="267" spans="1:2">
      <c r="A267" s="67">
        <v>11.2</v>
      </c>
      <c r="B267" s="68">
        <v>273</v>
      </c>
    </row>
    <row r="268" spans="1:2">
      <c r="A268" s="67">
        <v>10</v>
      </c>
      <c r="B268" s="68">
        <v>274</v>
      </c>
    </row>
    <row r="269" spans="1:2">
      <c r="A269" s="67">
        <v>8.9</v>
      </c>
      <c r="B269" s="68">
        <v>274</v>
      </c>
    </row>
    <row r="270" spans="1:2">
      <c r="A270" s="67">
        <v>13.8</v>
      </c>
      <c r="B270" s="68">
        <v>274</v>
      </c>
    </row>
    <row r="271" spans="1:2">
      <c r="A271" s="67">
        <v>21.2</v>
      </c>
      <c r="B271" s="68">
        <v>275</v>
      </c>
    </row>
    <row r="272" spans="1:2">
      <c r="A272" s="67">
        <v>21.4</v>
      </c>
      <c r="B272" s="68">
        <v>275</v>
      </c>
    </row>
    <row r="273" spans="1:2">
      <c r="A273" s="67">
        <v>11.7</v>
      </c>
      <c r="B273" s="68">
        <v>276</v>
      </c>
    </row>
    <row r="274" spans="1:2">
      <c r="A274" s="67">
        <v>12.7</v>
      </c>
      <c r="B274" s="68">
        <v>276</v>
      </c>
    </row>
    <row r="275" spans="1:2">
      <c r="A275" s="67">
        <v>15.2</v>
      </c>
      <c r="B275" s="68">
        <v>276</v>
      </c>
    </row>
    <row r="276" spans="1:2">
      <c r="A276" s="67">
        <v>12.5</v>
      </c>
      <c r="B276" s="68">
        <v>276</v>
      </c>
    </row>
    <row r="277" spans="1:2">
      <c r="A277" s="67">
        <v>8.9</v>
      </c>
      <c r="B277" s="68">
        <v>276</v>
      </c>
    </row>
    <row r="278" spans="1:2">
      <c r="A278" s="67">
        <v>14.5</v>
      </c>
      <c r="B278" s="68">
        <v>277</v>
      </c>
    </row>
    <row r="279" spans="1:2">
      <c r="A279" s="67">
        <v>8.8000000000000007</v>
      </c>
      <c r="B279" s="68">
        <v>277</v>
      </c>
    </row>
    <row r="280" spans="1:2">
      <c r="A280" s="67">
        <v>10.199999999999999</v>
      </c>
      <c r="B280" s="68">
        <v>278</v>
      </c>
    </row>
    <row r="281" spans="1:2">
      <c r="A281" s="67">
        <v>15.3</v>
      </c>
      <c r="B281" s="68">
        <v>278</v>
      </c>
    </row>
    <row r="282" spans="1:2">
      <c r="A282" s="67">
        <v>23.8</v>
      </c>
      <c r="B282" s="68">
        <v>278</v>
      </c>
    </row>
    <row r="283" spans="1:2">
      <c r="A283" s="67">
        <v>11.8</v>
      </c>
      <c r="B283" s="68">
        <v>279</v>
      </c>
    </row>
    <row r="284" spans="1:2">
      <c r="A284" s="67">
        <v>13.9</v>
      </c>
      <c r="B284" s="68">
        <v>279</v>
      </c>
    </row>
    <row r="285" spans="1:2">
      <c r="A285" s="67">
        <v>12.9</v>
      </c>
      <c r="B285" s="68">
        <v>279</v>
      </c>
    </row>
    <row r="286" spans="1:2">
      <c r="A286" s="67">
        <v>32.1</v>
      </c>
      <c r="B286" s="68">
        <v>279</v>
      </c>
    </row>
    <row r="287" spans="1:2">
      <c r="A287" s="67">
        <v>52.9</v>
      </c>
      <c r="B287" s="68">
        <v>280</v>
      </c>
    </row>
    <row r="288" spans="1:2">
      <c r="A288" s="67">
        <v>18.600000000000001</v>
      </c>
      <c r="B288" s="68">
        <v>280</v>
      </c>
    </row>
    <row r="289" spans="1:2">
      <c r="A289" s="67">
        <v>20.399999999999999</v>
      </c>
      <c r="B289" s="68">
        <v>280</v>
      </c>
    </row>
    <row r="290" spans="1:2">
      <c r="A290" s="67">
        <v>21.2</v>
      </c>
      <c r="B290" s="68">
        <v>281</v>
      </c>
    </row>
    <row r="291" spans="1:2">
      <c r="A291" s="67">
        <v>29.8</v>
      </c>
      <c r="B291" s="68">
        <v>281</v>
      </c>
    </row>
    <row r="292" spans="1:2">
      <c r="A292" s="67">
        <v>34.6</v>
      </c>
      <c r="B292" s="68">
        <v>282</v>
      </c>
    </row>
    <row r="293" spans="1:2">
      <c r="A293" s="67">
        <v>28.4</v>
      </c>
      <c r="B293" s="68">
        <v>282</v>
      </c>
    </row>
    <row r="294" spans="1:2">
      <c r="A294" s="67">
        <v>12.1</v>
      </c>
      <c r="B294" s="68">
        <v>282</v>
      </c>
    </row>
    <row r="295" spans="1:2">
      <c r="A295" s="67">
        <v>19.100000000000001</v>
      </c>
      <c r="B295" s="68">
        <v>282</v>
      </c>
    </row>
    <row r="296" spans="1:2">
      <c r="A296" s="67">
        <v>20.100000000000001</v>
      </c>
      <c r="B296" s="68">
        <v>283</v>
      </c>
    </row>
    <row r="297" spans="1:2">
      <c r="A297" s="67">
        <v>43.1</v>
      </c>
      <c r="B297" s="68">
        <v>283</v>
      </c>
    </row>
    <row r="298" spans="1:2">
      <c r="A298" s="67">
        <v>10.1</v>
      </c>
      <c r="B298" s="68">
        <v>284</v>
      </c>
    </row>
    <row r="299" spans="1:2">
      <c r="A299" s="67">
        <v>30</v>
      </c>
      <c r="B299" s="68">
        <v>285</v>
      </c>
    </row>
    <row r="300" spans="1:2">
      <c r="A300" s="67">
        <v>29.3</v>
      </c>
      <c r="B300" s="68">
        <v>285</v>
      </c>
    </row>
    <row r="301" spans="1:2">
      <c r="A301" s="67">
        <v>25.7</v>
      </c>
      <c r="B301" s="68">
        <v>286</v>
      </c>
    </row>
    <row r="302" spans="1:2">
      <c r="A302" s="67">
        <v>13</v>
      </c>
      <c r="B302" s="68">
        <v>286</v>
      </c>
    </row>
    <row r="303" spans="1:2">
      <c r="A303" s="67">
        <v>17.5</v>
      </c>
      <c r="B303" s="68">
        <v>286</v>
      </c>
    </row>
    <row r="304" spans="1:2">
      <c r="A304" s="67">
        <v>37.5</v>
      </c>
      <c r="B304" s="68">
        <v>286</v>
      </c>
    </row>
    <row r="305" spans="1:2">
      <c r="A305" s="67">
        <v>35.299999999999997</v>
      </c>
      <c r="B305" s="68">
        <v>287</v>
      </c>
    </row>
    <row r="306" spans="1:2">
      <c r="A306" s="67">
        <v>41.6</v>
      </c>
      <c r="B306" s="68">
        <v>288</v>
      </c>
    </row>
    <row r="307" spans="1:2">
      <c r="A307" s="67">
        <v>27.8</v>
      </c>
      <c r="B307" s="68">
        <v>288</v>
      </c>
    </row>
    <row r="308" spans="1:2">
      <c r="A308" s="67">
        <v>22.8</v>
      </c>
      <c r="B308" s="68">
        <v>288</v>
      </c>
    </row>
    <row r="309" spans="1:2">
      <c r="A309" s="67">
        <v>24.8</v>
      </c>
      <c r="B309" s="68">
        <v>289</v>
      </c>
    </row>
    <row r="310" spans="1:2">
      <c r="A310" s="67">
        <v>14.7</v>
      </c>
      <c r="B310" s="68">
        <v>289</v>
      </c>
    </row>
    <row r="311" spans="1:2">
      <c r="A311" s="67">
        <v>20.3</v>
      </c>
      <c r="B311" s="68">
        <v>290</v>
      </c>
    </row>
    <row r="312" spans="1:2">
      <c r="A312" s="67">
        <v>18.5</v>
      </c>
      <c r="B312" s="68">
        <v>291</v>
      </c>
    </row>
    <row r="313" spans="1:2">
      <c r="A313" s="67">
        <v>15.9</v>
      </c>
      <c r="B313" s="68">
        <v>291</v>
      </c>
    </row>
    <row r="314" spans="1:2">
      <c r="A314" s="67">
        <v>12.6</v>
      </c>
      <c r="B314" s="68">
        <v>291</v>
      </c>
    </row>
    <row r="315" spans="1:2">
      <c r="A315" s="67">
        <v>11</v>
      </c>
      <c r="B315" s="68">
        <v>292</v>
      </c>
    </row>
    <row r="316" spans="1:2">
      <c r="A316" s="67">
        <v>22.6</v>
      </c>
      <c r="B316" s="68">
        <v>294</v>
      </c>
    </row>
    <row r="317" spans="1:2">
      <c r="A317" s="67">
        <v>43.7</v>
      </c>
      <c r="B317" s="68">
        <v>294</v>
      </c>
    </row>
    <row r="318" spans="1:2">
      <c r="A318" s="67">
        <v>50.8</v>
      </c>
      <c r="B318" s="68">
        <v>295</v>
      </c>
    </row>
    <row r="319" spans="1:2">
      <c r="A319" s="67">
        <v>41.8</v>
      </c>
      <c r="B319" s="68">
        <v>297</v>
      </c>
    </row>
    <row r="320" spans="1:2">
      <c r="A320" s="67">
        <v>14</v>
      </c>
      <c r="B320" s="68">
        <v>297</v>
      </c>
    </row>
    <row r="321" spans="1:2">
      <c r="A321" s="67">
        <v>31.3</v>
      </c>
      <c r="B321" s="68">
        <v>300</v>
      </c>
    </row>
    <row r="322" spans="1:2">
      <c r="A322" s="67">
        <v>21.3</v>
      </c>
      <c r="B322" s="68">
        <v>300</v>
      </c>
    </row>
    <row r="323" spans="1:2">
      <c r="A323" s="67">
        <v>17.3</v>
      </c>
      <c r="B323" s="68">
        <v>301</v>
      </c>
    </row>
    <row r="324" spans="1:2">
      <c r="A324" s="67">
        <v>9.6</v>
      </c>
      <c r="B324" s="68">
        <v>301</v>
      </c>
    </row>
    <row r="325" spans="1:2">
      <c r="A325" s="67">
        <v>10.8</v>
      </c>
      <c r="B325" s="68">
        <v>301</v>
      </c>
    </row>
    <row r="326" spans="1:2">
      <c r="A326" s="67">
        <v>15.3</v>
      </c>
      <c r="B326" s="68">
        <v>301</v>
      </c>
    </row>
    <row r="327" spans="1:2">
      <c r="A327" s="67">
        <v>23.1</v>
      </c>
      <c r="B327" s="68">
        <v>303</v>
      </c>
    </row>
    <row r="328" spans="1:2">
      <c r="A328" s="67">
        <v>9.3000000000000007</v>
      </c>
      <c r="B328" s="68">
        <v>303</v>
      </c>
    </row>
    <row r="329" spans="1:2">
      <c r="A329" s="67">
        <v>11.1</v>
      </c>
      <c r="B329" s="68">
        <v>304</v>
      </c>
    </row>
    <row r="330" spans="1:2">
      <c r="A330" s="67">
        <v>12.1</v>
      </c>
      <c r="B330" s="68">
        <v>305</v>
      </c>
    </row>
    <row r="331" spans="1:2">
      <c r="A331" s="67">
        <v>14.1</v>
      </c>
      <c r="B331" s="68">
        <v>305</v>
      </c>
    </row>
    <row r="332" spans="1:2">
      <c r="A332" s="67">
        <v>17.2</v>
      </c>
      <c r="B332" s="68">
        <v>306</v>
      </c>
    </row>
    <row r="333" spans="1:2">
      <c r="A333" s="67">
        <v>17.600000000000001</v>
      </c>
      <c r="B333" s="68">
        <v>306</v>
      </c>
    </row>
    <row r="334" spans="1:2">
      <c r="A334" s="67">
        <v>19.7</v>
      </c>
      <c r="B334" s="68">
        <v>308</v>
      </c>
    </row>
    <row r="335" spans="1:2">
      <c r="A335" s="67">
        <v>23.6</v>
      </c>
      <c r="B335" s="68">
        <v>309</v>
      </c>
    </row>
    <row r="336" spans="1:2">
      <c r="A336" s="67">
        <v>20.6</v>
      </c>
      <c r="B336" s="68">
        <v>309</v>
      </c>
    </row>
    <row r="337" spans="1:2">
      <c r="A337" s="67">
        <v>19.899999999999999</v>
      </c>
      <c r="B337" s="68">
        <v>310</v>
      </c>
    </row>
    <row r="338" spans="1:2">
      <c r="A338" s="67">
        <v>20.8</v>
      </c>
      <c r="B338" s="68">
        <v>311</v>
      </c>
    </row>
    <row r="339" spans="1:2">
      <c r="A339" s="67">
        <v>27.1</v>
      </c>
      <c r="B339" s="68">
        <v>314</v>
      </c>
    </row>
    <row r="340" spans="1:2">
      <c r="A340" s="67">
        <v>19.8</v>
      </c>
      <c r="B340" s="68">
        <v>314</v>
      </c>
    </row>
    <row r="341" spans="1:2">
      <c r="A341" s="67">
        <v>14.6</v>
      </c>
      <c r="B341" s="68">
        <v>314</v>
      </c>
    </row>
    <row r="342" spans="1:2">
      <c r="A342" s="67">
        <v>10.9</v>
      </c>
      <c r="B342" s="68">
        <v>315</v>
      </c>
    </row>
    <row r="343" spans="1:2">
      <c r="A343" s="67">
        <v>15.9</v>
      </c>
      <c r="B343" s="68">
        <v>316</v>
      </c>
    </row>
    <row r="344" spans="1:2">
      <c r="A344" s="67">
        <v>15.8</v>
      </c>
      <c r="B344" s="68">
        <v>316</v>
      </c>
    </row>
    <row r="345" spans="1:2">
      <c r="A345" s="67">
        <v>9.5</v>
      </c>
      <c r="B345" s="68">
        <v>316</v>
      </c>
    </row>
    <row r="346" spans="1:2">
      <c r="A346" s="67">
        <v>19.7</v>
      </c>
      <c r="B346" s="68">
        <v>317</v>
      </c>
    </row>
    <row r="347" spans="1:2">
      <c r="A347" s="67">
        <v>10.199999999999999</v>
      </c>
      <c r="B347" s="68">
        <v>317</v>
      </c>
    </row>
    <row r="348" spans="1:2">
      <c r="A348" s="67">
        <v>13.7</v>
      </c>
      <c r="B348" s="68">
        <v>317</v>
      </c>
    </row>
    <row r="349" spans="1:2">
      <c r="A349" s="67">
        <v>8.1</v>
      </c>
      <c r="B349" s="68">
        <v>322</v>
      </c>
    </row>
    <row r="350" spans="1:2">
      <c r="A350" s="67">
        <v>20.5</v>
      </c>
      <c r="B350" s="68">
        <v>323</v>
      </c>
    </row>
    <row r="351" spans="1:2">
      <c r="A351" s="67">
        <v>23.7</v>
      </c>
      <c r="B351" s="68">
        <v>326</v>
      </c>
    </row>
    <row r="352" spans="1:2">
      <c r="A352" s="67">
        <v>17.100000000000001</v>
      </c>
      <c r="B352" s="68">
        <v>328</v>
      </c>
    </row>
    <row r="353" spans="1:2">
      <c r="A353" s="67">
        <v>14.5</v>
      </c>
      <c r="B353" s="68">
        <v>330</v>
      </c>
    </row>
    <row r="354" spans="1:2">
      <c r="A354" s="67">
        <v>30</v>
      </c>
      <c r="B354" s="68">
        <v>332</v>
      </c>
    </row>
    <row r="355" spans="1:2">
      <c r="A355" s="67">
        <v>42.6</v>
      </c>
      <c r="B355" s="68">
        <v>332</v>
      </c>
    </row>
    <row r="356" spans="1:2">
      <c r="A356" s="67">
        <v>32.9</v>
      </c>
      <c r="B356" s="68">
        <v>335</v>
      </c>
    </row>
    <row r="357" spans="1:2">
      <c r="A357" s="67">
        <v>44.9</v>
      </c>
      <c r="B357" s="68">
        <v>336</v>
      </c>
    </row>
    <row r="358" spans="1:2">
      <c r="A358" s="67">
        <v>38</v>
      </c>
      <c r="B358" s="68">
        <v>346</v>
      </c>
    </row>
    <row r="359" spans="1:2">
      <c r="A359" s="67">
        <v>17.600000000000001</v>
      </c>
      <c r="B359" s="68">
        <v>347</v>
      </c>
    </row>
    <row r="360" spans="1:2">
      <c r="A360" s="67">
        <v>13.5</v>
      </c>
      <c r="B360" s="68">
        <v>349</v>
      </c>
    </row>
    <row r="361" spans="1:2">
      <c r="A361" s="67">
        <v>20.3</v>
      </c>
      <c r="B361" s="68">
        <v>349</v>
      </c>
    </row>
    <row r="362" spans="1:2">
      <c r="A362" s="67">
        <v>10.7</v>
      </c>
      <c r="B362" s="68">
        <v>350</v>
      </c>
    </row>
    <row r="363" spans="1:2">
      <c r="A363" s="67">
        <v>40.6</v>
      </c>
      <c r="B363" s="68">
        <v>352</v>
      </c>
    </row>
    <row r="364" spans="1:2">
      <c r="A364" s="67">
        <v>49.4</v>
      </c>
      <c r="B364" s="68">
        <v>355</v>
      </c>
    </row>
    <row r="365" spans="1:2">
      <c r="A365" s="67">
        <v>27.6</v>
      </c>
      <c r="B365" s="68">
        <v>355</v>
      </c>
    </row>
    <row r="366" spans="1:2">
      <c r="A366" s="67">
        <v>35.6</v>
      </c>
      <c r="B366" s="68">
        <v>356</v>
      </c>
    </row>
    <row r="367" spans="1:2">
      <c r="A367" s="67">
        <v>38.200000000000003</v>
      </c>
      <c r="B367" s="68">
        <v>356</v>
      </c>
    </row>
    <row r="368" spans="1:2">
      <c r="A368" s="67">
        <v>21</v>
      </c>
      <c r="B368" s="68">
        <v>357</v>
      </c>
    </row>
    <row r="369" spans="1:2">
      <c r="A369" s="67">
        <v>12.2</v>
      </c>
      <c r="B369" s="68">
        <v>359</v>
      </c>
    </row>
    <row r="370" spans="1:2">
      <c r="A370" s="67"/>
      <c r="B370" s="6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16"/>
  <sheetViews>
    <sheetView workbookViewId="0">
      <selection activeCell="A3" sqref="A3:C16"/>
    </sheetView>
  </sheetViews>
  <sheetFormatPr baseColWidth="10" defaultRowHeight="14.4"/>
  <sheetData>
    <row r="3" spans="1:3">
      <c r="A3" s="98" t="s">
        <v>80</v>
      </c>
      <c r="B3" s="84" t="s">
        <v>78</v>
      </c>
      <c r="C3" s="84" t="s">
        <v>79</v>
      </c>
    </row>
    <row r="4" spans="1:3">
      <c r="A4" s="85" t="s">
        <v>15</v>
      </c>
      <c r="B4" s="99">
        <v>9.84</v>
      </c>
      <c r="C4" s="93">
        <v>88.75</v>
      </c>
    </row>
    <row r="5" spans="1:3">
      <c r="A5" s="85" t="s">
        <v>16</v>
      </c>
      <c r="B5" s="100">
        <v>10.11</v>
      </c>
      <c r="C5" s="93">
        <v>67.966666666666654</v>
      </c>
    </row>
    <row r="6" spans="1:3">
      <c r="A6" s="85" t="s">
        <v>17</v>
      </c>
      <c r="B6" s="100">
        <v>11.24</v>
      </c>
      <c r="C6" s="93">
        <v>90.2</v>
      </c>
    </row>
    <row r="7" spans="1:3">
      <c r="A7" s="85" t="s">
        <v>18</v>
      </c>
      <c r="B7" s="100">
        <v>12.06</v>
      </c>
      <c r="C7" s="93">
        <v>87.38333333333334</v>
      </c>
    </row>
    <row r="8" spans="1:3">
      <c r="A8" s="85" t="s">
        <v>19</v>
      </c>
      <c r="B8" s="100">
        <v>14.75</v>
      </c>
      <c r="C8" s="93">
        <v>69.816666666666677</v>
      </c>
    </row>
    <row r="9" spans="1:3">
      <c r="A9" s="85" t="s">
        <v>20</v>
      </c>
      <c r="B9" s="100">
        <v>17.89</v>
      </c>
      <c r="C9" s="93">
        <v>34.783333333333331</v>
      </c>
    </row>
    <row r="10" spans="1:3">
      <c r="A10" s="85" t="s">
        <v>21</v>
      </c>
      <c r="B10" s="100">
        <v>19.690000000000001</v>
      </c>
      <c r="C10" s="93">
        <v>24.216666666666669</v>
      </c>
    </row>
    <row r="11" spans="1:3">
      <c r="A11" s="85" t="s">
        <v>22</v>
      </c>
      <c r="B11" s="100">
        <v>20.05</v>
      </c>
      <c r="C11" s="93">
        <v>53.016666666666659</v>
      </c>
    </row>
    <row r="12" spans="1:3">
      <c r="A12" s="85" t="s">
        <v>23</v>
      </c>
      <c r="B12" s="100">
        <v>18.43</v>
      </c>
      <c r="C12" s="93">
        <v>62.666666666666664</v>
      </c>
    </row>
    <row r="13" spans="1:3">
      <c r="A13" s="85" t="s">
        <v>24</v>
      </c>
      <c r="B13" s="100">
        <v>16.86</v>
      </c>
      <c r="C13" s="93">
        <v>86.8</v>
      </c>
    </row>
    <row r="14" spans="1:3">
      <c r="A14" s="85" t="s">
        <v>25</v>
      </c>
      <c r="B14" s="100">
        <v>12.48</v>
      </c>
      <c r="C14" s="93">
        <v>150.21666666666667</v>
      </c>
    </row>
    <row r="15" spans="1:3">
      <c r="A15" s="85" t="s">
        <v>26</v>
      </c>
      <c r="B15" s="100">
        <v>9.65</v>
      </c>
      <c r="C15" s="93">
        <v>82.649999999999991</v>
      </c>
    </row>
    <row r="16" spans="1:3">
      <c r="A16" s="85" t="s">
        <v>36</v>
      </c>
      <c r="B16" s="101">
        <f>SUM(B4:B15)/12</f>
        <v>14.420833333333334</v>
      </c>
      <c r="C16" s="102">
        <f>SUM(C4:C15)</f>
        <v>898.46666666666658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7"/>
  <sheetViews>
    <sheetView topLeftCell="A179" workbookViewId="0">
      <selection sqref="A1:U427"/>
    </sheetView>
  </sheetViews>
  <sheetFormatPr baseColWidth="10" defaultRowHeight="14.4"/>
  <cols>
    <col min="1" max="16384" width="11.5546875" style="81"/>
  </cols>
  <sheetData>
    <row r="1" spans="1:21">
      <c r="A1" s="132" t="s">
        <v>155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0"/>
    </row>
    <row r="2" spans="1:21">
      <c r="A2" s="116" t="s">
        <v>154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4"/>
    </row>
    <row r="3" spans="1:21">
      <c r="A3" s="110" t="s">
        <v>101</v>
      </c>
      <c r="B3" s="113" t="s">
        <v>100</v>
      </c>
      <c r="C3" s="112"/>
      <c r="D3" s="112"/>
      <c r="E3" s="112"/>
      <c r="F3" s="111"/>
      <c r="G3" s="110" t="s">
        <v>99</v>
      </c>
      <c r="H3" s="113" t="s">
        <v>98</v>
      </c>
      <c r="I3" s="112"/>
      <c r="J3" s="112"/>
      <c r="K3" s="112"/>
      <c r="L3" s="111"/>
      <c r="M3" s="113" t="s">
        <v>97</v>
      </c>
      <c r="N3" s="112"/>
      <c r="O3" s="112"/>
      <c r="P3" s="112"/>
      <c r="Q3" s="111"/>
      <c r="R3" s="113" t="s">
        <v>105</v>
      </c>
      <c r="S3" s="112"/>
      <c r="T3" s="111"/>
      <c r="U3" s="110" t="s">
        <v>96</v>
      </c>
    </row>
    <row r="4" spans="1:21">
      <c r="A4" s="110"/>
      <c r="B4" s="110" t="s">
        <v>84</v>
      </c>
      <c r="C4" s="113" t="s">
        <v>95</v>
      </c>
      <c r="D4" s="111"/>
      <c r="E4" s="113" t="s">
        <v>94</v>
      </c>
      <c r="F4" s="111"/>
      <c r="G4" s="110" t="s">
        <v>90</v>
      </c>
      <c r="H4" s="110" t="s">
        <v>93</v>
      </c>
      <c r="I4" s="113" t="s">
        <v>92</v>
      </c>
      <c r="J4" s="111"/>
      <c r="K4" s="113" t="s">
        <v>91</v>
      </c>
      <c r="L4" s="111"/>
      <c r="M4" s="113" t="s">
        <v>90</v>
      </c>
      <c r="N4" s="111"/>
      <c r="O4" s="113" t="s">
        <v>89</v>
      </c>
      <c r="P4" s="112"/>
      <c r="Q4" s="111"/>
      <c r="R4" s="110" t="s">
        <v>90</v>
      </c>
      <c r="S4" s="113" t="s">
        <v>104</v>
      </c>
      <c r="T4" s="111"/>
      <c r="U4" s="110"/>
    </row>
    <row r="5" spans="1:21">
      <c r="A5" s="110"/>
      <c r="B5" s="110" t="s">
        <v>88</v>
      </c>
      <c r="C5" s="110" t="s">
        <v>88</v>
      </c>
      <c r="D5" s="110" t="s">
        <v>85</v>
      </c>
      <c r="E5" s="110" t="s">
        <v>87</v>
      </c>
      <c r="F5" s="110" t="s">
        <v>85</v>
      </c>
      <c r="G5" s="110" t="s">
        <v>81</v>
      </c>
      <c r="H5" s="110" t="s">
        <v>86</v>
      </c>
      <c r="I5" s="110"/>
      <c r="J5" s="110" t="s">
        <v>85</v>
      </c>
      <c r="K5" s="110"/>
      <c r="L5" s="110" t="s">
        <v>85</v>
      </c>
      <c r="M5" s="110" t="s">
        <v>83</v>
      </c>
      <c r="N5" s="110" t="s">
        <v>82</v>
      </c>
      <c r="O5" s="110" t="s">
        <v>84</v>
      </c>
      <c r="P5" s="110" t="s">
        <v>83</v>
      </c>
      <c r="Q5" s="110" t="s">
        <v>82</v>
      </c>
      <c r="R5" s="110" t="s">
        <v>103</v>
      </c>
      <c r="S5" s="110" t="s">
        <v>103</v>
      </c>
      <c r="T5" s="110" t="s">
        <v>85</v>
      </c>
      <c r="U5" s="110" t="s">
        <v>81</v>
      </c>
    </row>
    <row r="6" spans="1:21">
      <c r="A6" s="105">
        <v>39448</v>
      </c>
      <c r="B6" s="103">
        <v>6.7</v>
      </c>
      <c r="C6" s="103">
        <v>13.2</v>
      </c>
      <c r="D6" s="104">
        <v>0.56944444444444442</v>
      </c>
      <c r="E6" s="103">
        <v>1.9</v>
      </c>
      <c r="F6" s="104">
        <v>0.1111111111111111</v>
      </c>
      <c r="G6" s="103">
        <v>88</v>
      </c>
      <c r="H6" s="103">
        <v>0</v>
      </c>
      <c r="I6" s="103">
        <v>0</v>
      </c>
      <c r="J6" s="103"/>
      <c r="K6" s="103">
        <v>0</v>
      </c>
      <c r="L6" s="104">
        <v>0</v>
      </c>
      <c r="M6" s="103">
        <v>14</v>
      </c>
      <c r="N6" s="103">
        <v>168</v>
      </c>
      <c r="O6" s="104">
        <v>0.98611111111111116</v>
      </c>
      <c r="P6" s="103">
        <v>48.6</v>
      </c>
      <c r="Q6" s="103">
        <v>156</v>
      </c>
      <c r="R6" s="103"/>
      <c r="S6" s="103"/>
      <c r="T6" s="103"/>
      <c r="U6" s="103">
        <v>100</v>
      </c>
    </row>
    <row r="7" spans="1:21">
      <c r="A7" s="108">
        <v>39449</v>
      </c>
      <c r="B7" s="106">
        <v>13.7</v>
      </c>
      <c r="C7" s="106">
        <v>15.1</v>
      </c>
      <c r="D7" s="107">
        <v>0.66666666666666663</v>
      </c>
      <c r="E7" s="106">
        <v>11.7</v>
      </c>
      <c r="F7" s="107">
        <v>0</v>
      </c>
      <c r="G7" s="106">
        <v>86</v>
      </c>
      <c r="H7" s="106">
        <v>0</v>
      </c>
      <c r="I7" s="106">
        <v>0</v>
      </c>
      <c r="J7" s="107">
        <v>0</v>
      </c>
      <c r="K7" s="106">
        <v>0</v>
      </c>
      <c r="L7" s="107">
        <v>0</v>
      </c>
      <c r="M7" s="106">
        <v>36.299999999999997</v>
      </c>
      <c r="N7" s="106">
        <v>228</v>
      </c>
      <c r="O7" s="107">
        <v>0.31944444444444448</v>
      </c>
      <c r="P7" s="106">
        <v>94.7</v>
      </c>
      <c r="Q7" s="106">
        <v>234</v>
      </c>
      <c r="R7" s="106"/>
      <c r="S7" s="106"/>
      <c r="T7" s="106"/>
      <c r="U7" s="106">
        <v>100</v>
      </c>
    </row>
    <row r="8" spans="1:21">
      <c r="A8" s="105">
        <v>39450</v>
      </c>
      <c r="B8" s="103">
        <v>10.9</v>
      </c>
      <c r="C8" s="103">
        <v>14</v>
      </c>
      <c r="D8" s="104">
        <v>4.1666666666666664E-2</v>
      </c>
      <c r="E8" s="103">
        <v>8.6999999999999993</v>
      </c>
      <c r="F8" s="104">
        <v>0.75694444444444453</v>
      </c>
      <c r="G8" s="103">
        <v>81</v>
      </c>
      <c r="H8" s="103">
        <v>1.9</v>
      </c>
      <c r="I8" s="103">
        <v>1</v>
      </c>
      <c r="J8" s="104">
        <v>0.63194444444444442</v>
      </c>
      <c r="K8" s="103">
        <v>0.3</v>
      </c>
      <c r="L8" s="104">
        <v>0.625</v>
      </c>
      <c r="M8" s="103">
        <v>22.6</v>
      </c>
      <c r="N8" s="103">
        <v>187</v>
      </c>
      <c r="O8" s="104">
        <v>2.0833333333333332E-2</v>
      </c>
      <c r="P8" s="103">
        <v>88.2</v>
      </c>
      <c r="Q8" s="103">
        <v>225</v>
      </c>
      <c r="R8" s="103"/>
      <c r="S8" s="103"/>
      <c r="T8" s="103"/>
      <c r="U8" s="103">
        <v>100</v>
      </c>
    </row>
    <row r="9" spans="1:21">
      <c r="A9" s="108">
        <v>39451</v>
      </c>
      <c r="B9" s="106">
        <v>10.6</v>
      </c>
      <c r="C9" s="106">
        <v>15.1</v>
      </c>
      <c r="D9" s="107">
        <v>0.53472222222222221</v>
      </c>
      <c r="E9" s="106">
        <v>7.6</v>
      </c>
      <c r="F9" s="107">
        <v>0.23611111111111113</v>
      </c>
      <c r="G9" s="106">
        <v>88</v>
      </c>
      <c r="H9" s="106">
        <v>0.4</v>
      </c>
      <c r="I9" s="106">
        <v>0.4</v>
      </c>
      <c r="J9" s="107">
        <v>5.5555555555555552E-2</v>
      </c>
      <c r="K9" s="106">
        <v>0.2</v>
      </c>
      <c r="L9" s="107">
        <v>4.8611111111111112E-2</v>
      </c>
      <c r="M9" s="106">
        <v>11.8</v>
      </c>
      <c r="N9" s="106">
        <v>174</v>
      </c>
      <c r="O9" s="107">
        <v>0.98611111111111116</v>
      </c>
      <c r="P9" s="106">
        <v>32.4</v>
      </c>
      <c r="Q9" s="106">
        <v>167</v>
      </c>
      <c r="R9" s="106"/>
      <c r="S9" s="106"/>
      <c r="T9" s="106"/>
      <c r="U9" s="106">
        <v>100</v>
      </c>
    </row>
    <row r="10" spans="1:21">
      <c r="A10" s="105">
        <v>39452</v>
      </c>
      <c r="B10" s="103">
        <v>14.1</v>
      </c>
      <c r="C10" s="103">
        <v>17.600000000000001</v>
      </c>
      <c r="D10" s="104">
        <v>0.80555555555555547</v>
      </c>
      <c r="E10" s="103">
        <v>10.6</v>
      </c>
      <c r="F10" s="104">
        <v>0.3125</v>
      </c>
      <c r="G10" s="103">
        <v>89</v>
      </c>
      <c r="H10" s="103">
        <v>2.4</v>
      </c>
      <c r="I10" s="103">
        <v>1.7</v>
      </c>
      <c r="J10" s="104">
        <v>0.30555555555555552</v>
      </c>
      <c r="K10" s="103">
        <v>0.5</v>
      </c>
      <c r="L10" s="104">
        <v>0.28472222222222221</v>
      </c>
      <c r="M10" s="103">
        <v>18.600000000000001</v>
      </c>
      <c r="N10" s="103">
        <v>198</v>
      </c>
      <c r="O10" s="104">
        <v>0.5625</v>
      </c>
      <c r="P10" s="103">
        <v>58.7</v>
      </c>
      <c r="Q10" s="103">
        <v>222</v>
      </c>
      <c r="R10" s="103"/>
      <c r="S10" s="103"/>
      <c r="T10" s="103"/>
      <c r="U10" s="103">
        <v>100</v>
      </c>
    </row>
    <row r="11" spans="1:21">
      <c r="A11" s="108">
        <v>39453</v>
      </c>
      <c r="B11" s="106">
        <v>15.4</v>
      </c>
      <c r="C11" s="106">
        <v>18</v>
      </c>
      <c r="D11" s="107">
        <v>0.45833333333333331</v>
      </c>
      <c r="E11" s="106">
        <v>12.9</v>
      </c>
      <c r="F11" s="107">
        <v>0.92361111111111116</v>
      </c>
      <c r="G11" s="106">
        <v>88</v>
      </c>
      <c r="H11" s="106">
        <v>0.5</v>
      </c>
      <c r="I11" s="106">
        <v>0.2</v>
      </c>
      <c r="J11" s="107">
        <v>3.4722222222222224E-2</v>
      </c>
      <c r="K11" s="106">
        <v>0.1</v>
      </c>
      <c r="L11" s="107">
        <v>2.0833333333333332E-2</v>
      </c>
      <c r="M11" s="106">
        <v>8.5</v>
      </c>
      <c r="N11" s="106">
        <v>143</v>
      </c>
      <c r="O11" s="107">
        <v>0.99305555555555547</v>
      </c>
      <c r="P11" s="106">
        <v>35.6</v>
      </c>
      <c r="Q11" s="106">
        <v>230</v>
      </c>
      <c r="R11" s="106"/>
      <c r="S11" s="106"/>
      <c r="T11" s="106"/>
      <c r="U11" s="106">
        <v>100</v>
      </c>
    </row>
    <row r="12" spans="1:21">
      <c r="A12" s="105">
        <v>39454</v>
      </c>
      <c r="B12" s="103">
        <v>12.8</v>
      </c>
      <c r="C12" s="103">
        <v>17</v>
      </c>
      <c r="D12" s="104">
        <v>3.4722222222222224E-2</v>
      </c>
      <c r="E12" s="103">
        <v>10.4</v>
      </c>
      <c r="F12" s="104">
        <v>0.9375</v>
      </c>
      <c r="G12" s="103">
        <v>88</v>
      </c>
      <c r="H12" s="103">
        <v>0.8</v>
      </c>
      <c r="I12" s="103">
        <v>0.7</v>
      </c>
      <c r="J12" s="104">
        <v>0.35416666666666669</v>
      </c>
      <c r="K12" s="103">
        <v>0.3</v>
      </c>
      <c r="L12" s="104">
        <v>0.34027777777777773</v>
      </c>
      <c r="M12" s="103">
        <v>9.3000000000000007</v>
      </c>
      <c r="N12" s="103">
        <v>224</v>
      </c>
      <c r="O12" s="104">
        <v>0.1875</v>
      </c>
      <c r="P12" s="103">
        <v>42.8</v>
      </c>
      <c r="Q12" s="103">
        <v>338</v>
      </c>
      <c r="R12" s="103"/>
      <c r="S12" s="103"/>
      <c r="T12" s="103"/>
      <c r="U12" s="103">
        <v>100</v>
      </c>
    </row>
    <row r="13" spans="1:21">
      <c r="A13" s="108">
        <v>39455</v>
      </c>
      <c r="B13" s="106">
        <v>11.1</v>
      </c>
      <c r="C13" s="106">
        <v>13.4</v>
      </c>
      <c r="D13" s="107">
        <v>0.64583333333333337</v>
      </c>
      <c r="E13" s="106">
        <v>8.9</v>
      </c>
      <c r="F13" s="107">
        <v>0.23611111111111113</v>
      </c>
      <c r="G13" s="106">
        <v>88</v>
      </c>
      <c r="H13" s="106">
        <v>0</v>
      </c>
      <c r="I13" s="106">
        <v>0</v>
      </c>
      <c r="J13" s="107">
        <v>0</v>
      </c>
      <c r="K13" s="106">
        <v>0</v>
      </c>
      <c r="L13" s="107">
        <v>0</v>
      </c>
      <c r="M13" s="106">
        <v>8.1999999999999993</v>
      </c>
      <c r="N13" s="106">
        <v>176</v>
      </c>
      <c r="O13" s="107">
        <v>0.40277777777777773</v>
      </c>
      <c r="P13" s="106">
        <v>31</v>
      </c>
      <c r="Q13" s="106">
        <v>333</v>
      </c>
      <c r="R13" s="106"/>
      <c r="S13" s="106"/>
      <c r="T13" s="106"/>
      <c r="U13" s="106">
        <v>100</v>
      </c>
    </row>
    <row r="14" spans="1:21">
      <c r="A14" s="105">
        <v>39456</v>
      </c>
      <c r="B14" s="103">
        <v>13.2</v>
      </c>
      <c r="C14" s="103">
        <v>16.100000000000001</v>
      </c>
      <c r="D14" s="104">
        <v>0.51388888888888895</v>
      </c>
      <c r="E14" s="103">
        <v>10.7</v>
      </c>
      <c r="F14" s="104">
        <v>0.92361111111111116</v>
      </c>
      <c r="G14" s="103">
        <v>88</v>
      </c>
      <c r="H14" s="103">
        <v>0</v>
      </c>
      <c r="I14" s="103">
        <v>0</v>
      </c>
      <c r="J14" s="104">
        <v>0</v>
      </c>
      <c r="K14" s="103">
        <v>0</v>
      </c>
      <c r="L14" s="104">
        <v>0</v>
      </c>
      <c r="M14" s="103">
        <v>9.4</v>
      </c>
      <c r="N14" s="103">
        <v>154</v>
      </c>
      <c r="O14" s="104">
        <v>0.98611111111111116</v>
      </c>
      <c r="P14" s="103">
        <v>37.1</v>
      </c>
      <c r="Q14" s="103">
        <v>183</v>
      </c>
      <c r="R14" s="103"/>
      <c r="S14" s="103"/>
      <c r="T14" s="103"/>
      <c r="U14" s="103">
        <v>100</v>
      </c>
    </row>
    <row r="15" spans="1:21">
      <c r="A15" s="108">
        <v>39457</v>
      </c>
      <c r="B15" s="106">
        <v>15.3</v>
      </c>
      <c r="C15" s="106">
        <v>17.399999999999999</v>
      </c>
      <c r="D15" s="107">
        <v>0.60416666666666663</v>
      </c>
      <c r="E15" s="106">
        <v>12.9</v>
      </c>
      <c r="F15" s="107">
        <v>0.3263888888888889</v>
      </c>
      <c r="G15" s="106">
        <v>89</v>
      </c>
      <c r="H15" s="106">
        <v>0</v>
      </c>
      <c r="I15" s="106">
        <v>0</v>
      </c>
      <c r="J15" s="107">
        <v>0</v>
      </c>
      <c r="K15" s="106">
        <v>0</v>
      </c>
      <c r="L15" s="107">
        <v>0</v>
      </c>
      <c r="M15" s="106">
        <v>30.3</v>
      </c>
      <c r="N15" s="106">
        <v>212</v>
      </c>
      <c r="O15" s="107">
        <v>0.97916666666666663</v>
      </c>
      <c r="P15" s="106">
        <v>88.9</v>
      </c>
      <c r="Q15" s="106">
        <v>231</v>
      </c>
      <c r="R15" s="106"/>
      <c r="S15" s="106"/>
      <c r="T15" s="106"/>
      <c r="U15" s="106">
        <v>100</v>
      </c>
    </row>
    <row r="16" spans="1:21">
      <c r="A16" s="105">
        <v>39458</v>
      </c>
      <c r="B16" s="103">
        <v>12.1</v>
      </c>
      <c r="C16" s="103">
        <v>16.399999999999999</v>
      </c>
      <c r="D16" s="104">
        <v>0.20833333333333334</v>
      </c>
      <c r="E16" s="103">
        <v>7.4</v>
      </c>
      <c r="F16" s="104">
        <v>0.77083333333333337</v>
      </c>
      <c r="G16" s="103">
        <v>89</v>
      </c>
      <c r="H16" s="103">
        <v>12.9</v>
      </c>
      <c r="I16" s="103">
        <v>5</v>
      </c>
      <c r="J16" s="104">
        <v>0.51388888888888895</v>
      </c>
      <c r="K16" s="103">
        <v>1.6</v>
      </c>
      <c r="L16" s="104">
        <v>0.4375</v>
      </c>
      <c r="M16" s="103">
        <v>36.6</v>
      </c>
      <c r="N16" s="103">
        <v>275</v>
      </c>
      <c r="O16" s="104">
        <v>0.27777777777777779</v>
      </c>
      <c r="P16" s="103">
        <v>102.2</v>
      </c>
      <c r="Q16" s="103">
        <v>229</v>
      </c>
      <c r="R16" s="103"/>
      <c r="S16" s="103"/>
      <c r="T16" s="103"/>
      <c r="U16" s="103">
        <v>100</v>
      </c>
    </row>
    <row r="17" spans="1:21">
      <c r="A17" s="108">
        <v>39459</v>
      </c>
      <c r="B17" s="106">
        <v>10.3</v>
      </c>
      <c r="C17" s="106">
        <v>12.6</v>
      </c>
      <c r="D17" s="107">
        <v>0.67361111111111116</v>
      </c>
      <c r="E17" s="106">
        <v>8.3000000000000007</v>
      </c>
      <c r="F17" s="107">
        <v>0.88194444444444453</v>
      </c>
      <c r="G17" s="106">
        <v>88</v>
      </c>
      <c r="H17" s="106">
        <v>5.0999999999999996</v>
      </c>
      <c r="I17" s="106">
        <v>2.1</v>
      </c>
      <c r="J17" s="107">
        <v>2.7777777777777776E-2</v>
      </c>
      <c r="K17" s="106">
        <v>0.6</v>
      </c>
      <c r="L17" s="107">
        <v>1.3888888888888888E-2</v>
      </c>
      <c r="M17" s="106">
        <v>26.1</v>
      </c>
      <c r="N17" s="106">
        <v>300</v>
      </c>
      <c r="O17" s="107">
        <v>6.25E-2</v>
      </c>
      <c r="P17" s="106">
        <v>99.4</v>
      </c>
      <c r="Q17" s="106">
        <v>291</v>
      </c>
      <c r="R17" s="106"/>
      <c r="S17" s="106"/>
      <c r="T17" s="106"/>
      <c r="U17" s="106">
        <v>100</v>
      </c>
    </row>
    <row r="18" spans="1:21">
      <c r="A18" s="105">
        <v>39460</v>
      </c>
      <c r="B18" s="103">
        <v>12.5</v>
      </c>
      <c r="C18" s="103">
        <v>14.8</v>
      </c>
      <c r="D18" s="104">
        <v>0.57638888888888895</v>
      </c>
      <c r="E18" s="103">
        <v>8.6</v>
      </c>
      <c r="F18" s="104">
        <v>6.25E-2</v>
      </c>
      <c r="G18" s="103">
        <v>88</v>
      </c>
      <c r="H18" s="103">
        <v>0</v>
      </c>
      <c r="I18" s="103">
        <v>0</v>
      </c>
      <c r="J18" s="104">
        <v>0</v>
      </c>
      <c r="K18" s="103">
        <v>0</v>
      </c>
      <c r="L18" s="104">
        <v>0</v>
      </c>
      <c r="M18" s="103">
        <v>34.9</v>
      </c>
      <c r="N18" s="103">
        <v>213</v>
      </c>
      <c r="O18" s="104">
        <v>0.28472222222222221</v>
      </c>
      <c r="P18" s="103">
        <v>90</v>
      </c>
      <c r="Q18" s="103">
        <v>218</v>
      </c>
      <c r="R18" s="103"/>
      <c r="S18" s="103"/>
      <c r="T18" s="103"/>
      <c r="U18" s="103">
        <v>100</v>
      </c>
    </row>
    <row r="19" spans="1:21">
      <c r="A19" s="108">
        <v>39461</v>
      </c>
      <c r="B19" s="106">
        <v>12.2</v>
      </c>
      <c r="C19" s="106">
        <v>14.1</v>
      </c>
      <c r="D19" s="107">
        <v>0.46527777777777773</v>
      </c>
      <c r="E19" s="106">
        <v>8.9</v>
      </c>
      <c r="F19" s="107">
        <v>0.89583333333333337</v>
      </c>
      <c r="G19" s="106">
        <v>88</v>
      </c>
      <c r="H19" s="106">
        <v>0.2</v>
      </c>
      <c r="I19" s="106">
        <v>0.2</v>
      </c>
      <c r="J19" s="107">
        <v>0.3888888888888889</v>
      </c>
      <c r="K19" s="106">
        <v>0.2</v>
      </c>
      <c r="L19" s="107">
        <v>0.3888888888888889</v>
      </c>
      <c r="M19" s="106">
        <v>27.2</v>
      </c>
      <c r="N19" s="106">
        <v>242</v>
      </c>
      <c r="O19" s="107">
        <v>0.29166666666666669</v>
      </c>
      <c r="P19" s="106">
        <v>91.1</v>
      </c>
      <c r="Q19" s="106">
        <v>245</v>
      </c>
      <c r="R19" s="106"/>
      <c r="S19" s="106"/>
      <c r="T19" s="106"/>
      <c r="U19" s="106">
        <v>100</v>
      </c>
    </row>
    <row r="20" spans="1:21">
      <c r="A20" s="105">
        <v>39462</v>
      </c>
      <c r="B20" s="103">
        <v>13.6</v>
      </c>
      <c r="C20" s="103">
        <v>16.8</v>
      </c>
      <c r="D20" s="104">
        <v>0.60416666666666663</v>
      </c>
      <c r="E20" s="103">
        <v>10</v>
      </c>
      <c r="F20" s="104">
        <v>0.84722222222222221</v>
      </c>
      <c r="G20" s="103">
        <v>88</v>
      </c>
      <c r="H20" s="103">
        <v>12.2</v>
      </c>
      <c r="I20" s="103">
        <v>5.9</v>
      </c>
      <c r="J20" s="104">
        <v>0.84722222222222221</v>
      </c>
      <c r="K20" s="103">
        <v>1.2</v>
      </c>
      <c r="L20" s="104">
        <v>0.84027777777777779</v>
      </c>
      <c r="M20" s="103">
        <v>52.2</v>
      </c>
      <c r="N20" s="103">
        <v>246</v>
      </c>
      <c r="O20" s="104">
        <v>0.50694444444444442</v>
      </c>
      <c r="P20" s="103">
        <v>144</v>
      </c>
      <c r="Q20" s="103">
        <v>234</v>
      </c>
      <c r="R20" s="103"/>
      <c r="S20" s="103"/>
      <c r="T20" s="103"/>
      <c r="U20" s="103">
        <v>100</v>
      </c>
    </row>
    <row r="21" spans="1:21">
      <c r="A21" s="108">
        <v>39463</v>
      </c>
      <c r="B21" s="106">
        <v>11.4</v>
      </c>
      <c r="C21" s="106">
        <v>12.9</v>
      </c>
      <c r="D21" s="107">
        <v>0.8125</v>
      </c>
      <c r="E21" s="106">
        <v>8.1</v>
      </c>
      <c r="F21" s="107">
        <v>0.30555555555555552</v>
      </c>
      <c r="G21" s="106">
        <v>88</v>
      </c>
      <c r="H21" s="106">
        <v>2.9</v>
      </c>
      <c r="I21" s="106">
        <v>2.4</v>
      </c>
      <c r="J21" s="107">
        <v>0.3263888888888889</v>
      </c>
      <c r="K21" s="106">
        <v>1.2</v>
      </c>
      <c r="L21" s="107">
        <v>0.31944444444444448</v>
      </c>
      <c r="M21" s="106">
        <v>34.5</v>
      </c>
      <c r="N21" s="106">
        <v>301</v>
      </c>
      <c r="O21" s="107">
        <v>0.2986111111111111</v>
      </c>
      <c r="P21" s="106">
        <v>111.2</v>
      </c>
      <c r="Q21" s="106">
        <v>330</v>
      </c>
      <c r="R21" s="106"/>
      <c r="S21" s="106"/>
      <c r="T21" s="106"/>
      <c r="U21" s="106">
        <v>100</v>
      </c>
    </row>
    <row r="22" spans="1:21">
      <c r="A22" s="105">
        <v>39464</v>
      </c>
      <c r="B22" s="103">
        <v>13.9</v>
      </c>
      <c r="C22" s="103">
        <v>17</v>
      </c>
      <c r="D22" s="104">
        <v>0.76388888888888884</v>
      </c>
      <c r="E22" s="103">
        <v>11.1</v>
      </c>
      <c r="F22" s="104">
        <v>0.14583333333333334</v>
      </c>
      <c r="G22" s="103">
        <v>88</v>
      </c>
      <c r="H22" s="103">
        <v>6.7</v>
      </c>
      <c r="I22" s="103">
        <v>2.9</v>
      </c>
      <c r="J22" s="104">
        <v>0.92361111111111116</v>
      </c>
      <c r="K22" s="103">
        <v>0.6</v>
      </c>
      <c r="L22" s="104">
        <v>0.88888888888888884</v>
      </c>
      <c r="M22" s="103">
        <v>16.600000000000001</v>
      </c>
      <c r="N22" s="103">
        <v>221</v>
      </c>
      <c r="O22" s="104">
        <v>0.51388888888888895</v>
      </c>
      <c r="P22" s="103">
        <v>44.6</v>
      </c>
      <c r="Q22" s="103">
        <v>167</v>
      </c>
      <c r="R22" s="103"/>
      <c r="S22" s="103"/>
      <c r="T22" s="103"/>
      <c r="U22" s="103">
        <v>100</v>
      </c>
    </row>
    <row r="23" spans="1:21">
      <c r="A23" s="108">
        <v>39465</v>
      </c>
      <c r="B23" s="106">
        <v>14.6</v>
      </c>
      <c r="C23" s="106">
        <v>17.2</v>
      </c>
      <c r="D23" s="107">
        <v>0.55555555555555558</v>
      </c>
      <c r="E23" s="106">
        <v>13</v>
      </c>
      <c r="F23" s="107">
        <v>0.3125</v>
      </c>
      <c r="G23" s="106">
        <v>88</v>
      </c>
      <c r="H23" s="106">
        <v>0.3</v>
      </c>
      <c r="I23" s="106">
        <v>0.5</v>
      </c>
      <c r="J23" s="107">
        <v>0.99305555555555547</v>
      </c>
      <c r="K23" s="106">
        <v>0.1</v>
      </c>
      <c r="L23" s="107">
        <v>1.3888888888888888E-2</v>
      </c>
      <c r="M23" s="106">
        <v>12</v>
      </c>
      <c r="N23" s="106">
        <v>234</v>
      </c>
      <c r="O23" s="107">
        <v>4.1666666666666664E-2</v>
      </c>
      <c r="P23" s="106">
        <v>27</v>
      </c>
      <c r="Q23" s="106">
        <v>296</v>
      </c>
      <c r="R23" s="106"/>
      <c r="S23" s="106"/>
      <c r="T23" s="106"/>
      <c r="U23" s="106">
        <v>100</v>
      </c>
    </row>
    <row r="24" spans="1:21">
      <c r="A24" s="105">
        <v>39466</v>
      </c>
      <c r="B24" s="103">
        <v>13</v>
      </c>
      <c r="C24" s="103">
        <v>17</v>
      </c>
      <c r="D24" s="104">
        <v>0.63888888888888895</v>
      </c>
      <c r="E24" s="103">
        <v>10</v>
      </c>
      <c r="F24" s="104">
        <v>0.96527777777777779</v>
      </c>
      <c r="G24" s="103">
        <v>88</v>
      </c>
      <c r="H24" s="103">
        <v>0</v>
      </c>
      <c r="I24" s="103">
        <v>0</v>
      </c>
      <c r="J24" s="104">
        <v>0</v>
      </c>
      <c r="K24" s="103">
        <v>0</v>
      </c>
      <c r="L24" s="104">
        <v>0</v>
      </c>
      <c r="M24" s="103">
        <v>13.2</v>
      </c>
      <c r="N24" s="103">
        <v>157</v>
      </c>
      <c r="O24" s="104">
        <v>0.61111111111111105</v>
      </c>
      <c r="P24" s="103">
        <v>47.9</v>
      </c>
      <c r="Q24" s="103">
        <v>77</v>
      </c>
      <c r="R24" s="103"/>
      <c r="S24" s="103"/>
      <c r="T24" s="103"/>
      <c r="U24" s="103">
        <v>100</v>
      </c>
    </row>
    <row r="25" spans="1:21">
      <c r="A25" s="108">
        <v>39467</v>
      </c>
      <c r="B25" s="106">
        <v>10.9</v>
      </c>
      <c r="C25" s="106">
        <v>15.2</v>
      </c>
      <c r="D25" s="107">
        <v>0.54861111111111105</v>
      </c>
      <c r="E25" s="106">
        <v>8.5</v>
      </c>
      <c r="F25" s="107">
        <v>0.3263888888888889</v>
      </c>
      <c r="G25" s="106">
        <v>88</v>
      </c>
      <c r="H25" s="106">
        <v>0</v>
      </c>
      <c r="I25" s="106">
        <v>0</v>
      </c>
      <c r="J25" s="107">
        <v>0</v>
      </c>
      <c r="K25" s="106">
        <v>0</v>
      </c>
      <c r="L25" s="107">
        <v>0</v>
      </c>
      <c r="M25" s="106">
        <v>12.1</v>
      </c>
      <c r="N25" s="106">
        <v>156</v>
      </c>
      <c r="O25" s="107">
        <v>0.97222222222222221</v>
      </c>
      <c r="P25" s="106">
        <v>28.1</v>
      </c>
      <c r="Q25" s="106">
        <v>165</v>
      </c>
      <c r="R25" s="106"/>
      <c r="S25" s="106"/>
      <c r="T25" s="106"/>
      <c r="U25" s="106">
        <v>100</v>
      </c>
    </row>
    <row r="26" spans="1:21">
      <c r="A26" s="105">
        <v>39468</v>
      </c>
      <c r="B26" s="103">
        <v>11.6</v>
      </c>
      <c r="C26" s="103">
        <v>15.3</v>
      </c>
      <c r="D26" s="104">
        <v>0.5</v>
      </c>
      <c r="E26" s="103">
        <v>9.1999999999999993</v>
      </c>
      <c r="F26" s="104">
        <v>0.22222222222222221</v>
      </c>
      <c r="G26" s="103">
        <v>88</v>
      </c>
      <c r="H26" s="103">
        <v>0</v>
      </c>
      <c r="I26" s="103">
        <v>0</v>
      </c>
      <c r="J26" s="104">
        <v>0</v>
      </c>
      <c r="K26" s="103">
        <v>0</v>
      </c>
      <c r="L26" s="104">
        <v>0</v>
      </c>
      <c r="M26" s="103">
        <v>18.5</v>
      </c>
      <c r="N26" s="103">
        <v>164</v>
      </c>
      <c r="O26" s="104">
        <v>0.59027777777777779</v>
      </c>
      <c r="P26" s="103">
        <v>36.4</v>
      </c>
      <c r="Q26" s="103">
        <v>350</v>
      </c>
      <c r="R26" s="103"/>
      <c r="S26" s="103"/>
      <c r="T26" s="103"/>
      <c r="U26" s="103">
        <v>100</v>
      </c>
    </row>
    <row r="27" spans="1:21">
      <c r="A27" s="108">
        <v>39469</v>
      </c>
      <c r="B27" s="106">
        <v>12.5</v>
      </c>
      <c r="C27" s="106">
        <v>14</v>
      </c>
      <c r="D27" s="107">
        <v>0.66666666666666663</v>
      </c>
      <c r="E27" s="106">
        <v>9.1999999999999993</v>
      </c>
      <c r="F27" s="107">
        <v>5.5555555555555552E-2</v>
      </c>
      <c r="G27" s="106">
        <v>88</v>
      </c>
      <c r="H27" s="106">
        <v>2.4</v>
      </c>
      <c r="I27" s="106">
        <v>2.4</v>
      </c>
      <c r="J27" s="107">
        <v>0.72916666666666663</v>
      </c>
      <c r="K27" s="106">
        <v>2.2999999999999998</v>
      </c>
      <c r="L27" s="107">
        <v>0.72222222222222221</v>
      </c>
      <c r="M27" s="106">
        <v>10.3</v>
      </c>
      <c r="N27" s="106">
        <v>303</v>
      </c>
      <c r="O27" s="107">
        <v>0.41666666666666669</v>
      </c>
      <c r="P27" s="106">
        <v>27.7</v>
      </c>
      <c r="Q27" s="106">
        <v>263</v>
      </c>
      <c r="R27" s="106"/>
      <c r="S27" s="106"/>
      <c r="T27" s="106"/>
      <c r="U27" s="106">
        <v>100</v>
      </c>
    </row>
    <row r="28" spans="1:21">
      <c r="A28" s="105">
        <v>39470</v>
      </c>
      <c r="B28" s="103">
        <v>11.9</v>
      </c>
      <c r="C28" s="103">
        <v>15.2</v>
      </c>
      <c r="D28" s="104">
        <v>0.49305555555555558</v>
      </c>
      <c r="E28" s="103">
        <v>9.1999999999999993</v>
      </c>
      <c r="F28" s="104">
        <v>0.98611111111111116</v>
      </c>
      <c r="G28" s="103">
        <v>88</v>
      </c>
      <c r="H28" s="103">
        <v>0</v>
      </c>
      <c r="I28" s="103">
        <v>0</v>
      </c>
      <c r="J28" s="103"/>
      <c r="K28" s="103">
        <v>0</v>
      </c>
      <c r="L28" s="104">
        <v>0</v>
      </c>
      <c r="M28" s="103">
        <v>9.6</v>
      </c>
      <c r="N28" s="103">
        <v>133</v>
      </c>
      <c r="O28" s="104">
        <v>0.97222222222222221</v>
      </c>
      <c r="P28" s="103">
        <v>25.6</v>
      </c>
      <c r="Q28" s="103">
        <v>323</v>
      </c>
      <c r="R28" s="103"/>
      <c r="S28" s="103"/>
      <c r="T28" s="103"/>
      <c r="U28" s="103">
        <v>100</v>
      </c>
    </row>
    <row r="29" spans="1:21">
      <c r="A29" s="108">
        <v>39471</v>
      </c>
      <c r="B29" s="106">
        <v>10.9</v>
      </c>
      <c r="C29" s="106">
        <v>12.4</v>
      </c>
      <c r="D29" s="107">
        <v>0.69444444444444453</v>
      </c>
      <c r="E29" s="106">
        <v>8.1999999999999993</v>
      </c>
      <c r="F29" s="107">
        <v>0.16666666666666666</v>
      </c>
      <c r="G29" s="106">
        <v>88</v>
      </c>
      <c r="H29" s="106">
        <v>0.1</v>
      </c>
      <c r="I29" s="106">
        <v>0.1</v>
      </c>
      <c r="J29" s="107">
        <v>0.43055555555555558</v>
      </c>
      <c r="K29" s="106">
        <v>0.1</v>
      </c>
      <c r="L29" s="107">
        <v>0.43055555555555558</v>
      </c>
      <c r="M29" s="106">
        <v>15.9</v>
      </c>
      <c r="N29" s="106">
        <v>0</v>
      </c>
      <c r="O29" s="107">
        <v>0.52777777777777779</v>
      </c>
      <c r="P29" s="106">
        <v>41.4</v>
      </c>
      <c r="Q29" s="106">
        <v>325</v>
      </c>
      <c r="R29" s="106"/>
      <c r="S29" s="106"/>
      <c r="T29" s="106"/>
      <c r="U29" s="106">
        <v>100</v>
      </c>
    </row>
    <row r="30" spans="1:21">
      <c r="A30" s="105">
        <v>39472</v>
      </c>
      <c r="B30" s="103">
        <v>10.9</v>
      </c>
      <c r="C30" s="103">
        <v>11.9</v>
      </c>
      <c r="D30" s="104">
        <v>9.0277777777777776E-2</v>
      </c>
      <c r="E30" s="103">
        <v>9.5</v>
      </c>
      <c r="F30" s="104">
        <v>0.78472222222222221</v>
      </c>
      <c r="G30" s="103">
        <v>88</v>
      </c>
      <c r="H30" s="103">
        <v>0.2</v>
      </c>
      <c r="I30" s="103">
        <v>0.1</v>
      </c>
      <c r="J30" s="104">
        <v>0.17361111111111113</v>
      </c>
      <c r="K30" s="103">
        <v>0.1</v>
      </c>
      <c r="L30" s="104">
        <v>0.17361111111111113</v>
      </c>
      <c r="M30" s="103">
        <v>9</v>
      </c>
      <c r="N30" s="103">
        <v>80</v>
      </c>
      <c r="O30" s="104">
        <v>0.11805555555555557</v>
      </c>
      <c r="P30" s="103">
        <v>33.799999999999997</v>
      </c>
      <c r="Q30" s="103">
        <v>54</v>
      </c>
      <c r="R30" s="103"/>
      <c r="S30" s="103"/>
      <c r="T30" s="103"/>
      <c r="U30" s="103">
        <v>100</v>
      </c>
    </row>
    <row r="31" spans="1:21">
      <c r="A31" s="108">
        <v>39473</v>
      </c>
      <c r="B31" s="106">
        <v>10.7</v>
      </c>
      <c r="C31" s="106">
        <v>16.8</v>
      </c>
      <c r="D31" s="107">
        <v>0.59027777777777779</v>
      </c>
      <c r="E31" s="106">
        <v>6</v>
      </c>
      <c r="F31" s="107">
        <v>0.31944444444444448</v>
      </c>
      <c r="G31" s="106">
        <v>88</v>
      </c>
      <c r="H31" s="106">
        <v>0</v>
      </c>
      <c r="I31" s="106">
        <v>0</v>
      </c>
      <c r="J31" s="107">
        <v>0</v>
      </c>
      <c r="K31" s="106">
        <v>0</v>
      </c>
      <c r="L31" s="107">
        <v>0</v>
      </c>
      <c r="M31" s="106">
        <v>11.5</v>
      </c>
      <c r="N31" s="106">
        <v>166</v>
      </c>
      <c r="O31" s="107">
        <v>0.375</v>
      </c>
      <c r="P31" s="106">
        <v>27.4</v>
      </c>
      <c r="Q31" s="106">
        <v>153</v>
      </c>
      <c r="R31" s="106"/>
      <c r="S31" s="106"/>
      <c r="T31" s="106"/>
      <c r="U31" s="106">
        <v>100</v>
      </c>
    </row>
    <row r="32" spans="1:21">
      <c r="A32" s="105">
        <v>39474</v>
      </c>
      <c r="B32" s="103">
        <v>9.8000000000000007</v>
      </c>
      <c r="C32" s="103">
        <v>12.5</v>
      </c>
      <c r="D32" s="104">
        <v>0.45833333333333331</v>
      </c>
      <c r="E32" s="103">
        <v>7</v>
      </c>
      <c r="F32" s="104">
        <v>0.2986111111111111</v>
      </c>
      <c r="G32" s="103">
        <v>89</v>
      </c>
      <c r="H32" s="103">
        <v>0</v>
      </c>
      <c r="I32" s="103">
        <v>0</v>
      </c>
      <c r="J32" s="104">
        <v>0</v>
      </c>
      <c r="K32" s="103">
        <v>0</v>
      </c>
      <c r="L32" s="104">
        <v>0</v>
      </c>
      <c r="M32" s="103">
        <v>10.8</v>
      </c>
      <c r="N32" s="103">
        <v>169</v>
      </c>
      <c r="O32" s="104">
        <v>4.1666666666666664E-2</v>
      </c>
      <c r="P32" s="103">
        <v>30.6</v>
      </c>
      <c r="Q32" s="103">
        <v>172</v>
      </c>
      <c r="R32" s="103"/>
      <c r="S32" s="103"/>
      <c r="T32" s="103"/>
      <c r="U32" s="103">
        <v>100</v>
      </c>
    </row>
    <row r="33" spans="1:21">
      <c r="A33" s="108">
        <v>39475</v>
      </c>
      <c r="B33" s="106">
        <v>7.7</v>
      </c>
      <c r="C33" s="106">
        <v>10.199999999999999</v>
      </c>
      <c r="D33" s="107">
        <v>0.65277777777777779</v>
      </c>
      <c r="E33" s="106">
        <v>3.6</v>
      </c>
      <c r="F33" s="107">
        <v>0.34027777777777773</v>
      </c>
      <c r="G33" s="106">
        <v>88</v>
      </c>
      <c r="H33" s="106">
        <v>0</v>
      </c>
      <c r="I33" s="106">
        <v>0</v>
      </c>
      <c r="J33" s="107">
        <v>0</v>
      </c>
      <c r="K33" s="106">
        <v>0</v>
      </c>
      <c r="L33" s="107">
        <v>0</v>
      </c>
      <c r="M33" s="106">
        <v>10.199999999999999</v>
      </c>
      <c r="N33" s="106">
        <v>153</v>
      </c>
      <c r="O33" s="107">
        <v>0.23611111111111113</v>
      </c>
      <c r="P33" s="106">
        <v>20.2</v>
      </c>
      <c r="Q33" s="106">
        <v>171</v>
      </c>
      <c r="R33" s="106"/>
      <c r="S33" s="106"/>
      <c r="T33" s="106"/>
      <c r="U33" s="106">
        <v>100</v>
      </c>
    </row>
    <row r="34" spans="1:21">
      <c r="A34" s="105">
        <v>39476</v>
      </c>
      <c r="B34" s="103">
        <v>7.3</v>
      </c>
      <c r="C34" s="103">
        <v>11.3</v>
      </c>
      <c r="D34" s="104">
        <v>0.66666666666666663</v>
      </c>
      <c r="E34" s="103">
        <v>4.5999999999999996</v>
      </c>
      <c r="F34" s="104">
        <v>0.19444444444444445</v>
      </c>
      <c r="G34" s="103">
        <v>88</v>
      </c>
      <c r="H34" s="103">
        <v>0</v>
      </c>
      <c r="I34" s="103">
        <v>0</v>
      </c>
      <c r="J34" s="104">
        <v>0</v>
      </c>
      <c r="K34" s="103">
        <v>0</v>
      </c>
      <c r="L34" s="104">
        <v>0</v>
      </c>
      <c r="M34" s="103">
        <v>13</v>
      </c>
      <c r="N34" s="103">
        <v>166</v>
      </c>
      <c r="O34" s="104">
        <v>0.16666666666666666</v>
      </c>
      <c r="P34" s="103">
        <v>25.9</v>
      </c>
      <c r="Q34" s="103">
        <v>163</v>
      </c>
      <c r="R34" s="103"/>
      <c r="S34" s="103"/>
      <c r="T34" s="103"/>
      <c r="U34" s="103">
        <v>99.3</v>
      </c>
    </row>
    <row r="35" spans="1:21">
      <c r="A35" s="108">
        <v>39477</v>
      </c>
      <c r="B35" s="106">
        <v>7.4</v>
      </c>
      <c r="C35" s="106">
        <v>10.3</v>
      </c>
      <c r="D35" s="107">
        <v>0.63194444444444442</v>
      </c>
      <c r="E35" s="106">
        <v>3.9</v>
      </c>
      <c r="F35" s="107">
        <v>0.3125</v>
      </c>
      <c r="G35" s="106">
        <v>88</v>
      </c>
      <c r="H35" s="106">
        <v>2.2000000000000002</v>
      </c>
      <c r="I35" s="106">
        <v>1.7</v>
      </c>
      <c r="J35" s="107">
        <v>0.71527777777777779</v>
      </c>
      <c r="K35" s="106">
        <v>0.8</v>
      </c>
      <c r="L35" s="107">
        <v>0.6875</v>
      </c>
      <c r="M35" s="106">
        <v>22.9</v>
      </c>
      <c r="N35" s="106">
        <v>62</v>
      </c>
      <c r="O35" s="107">
        <v>0.70138888888888884</v>
      </c>
      <c r="P35" s="106">
        <v>62.3</v>
      </c>
      <c r="Q35" s="106">
        <v>19</v>
      </c>
      <c r="R35" s="106"/>
      <c r="S35" s="106"/>
      <c r="T35" s="106"/>
      <c r="U35" s="106">
        <v>100</v>
      </c>
    </row>
    <row r="36" spans="1:21">
      <c r="A36" s="105">
        <v>39478</v>
      </c>
      <c r="B36" s="103">
        <v>8.9</v>
      </c>
      <c r="C36" s="103">
        <v>11.9</v>
      </c>
      <c r="D36" s="104">
        <v>0.54861111111111105</v>
      </c>
      <c r="E36" s="103">
        <v>5.7</v>
      </c>
      <c r="F36" s="104">
        <v>0.34027777777777773</v>
      </c>
      <c r="G36" s="103">
        <v>88</v>
      </c>
      <c r="H36" s="103">
        <v>0</v>
      </c>
      <c r="I36" s="103">
        <v>0</v>
      </c>
      <c r="J36" s="104">
        <v>0</v>
      </c>
      <c r="K36" s="103">
        <v>0</v>
      </c>
      <c r="L36" s="104">
        <v>0</v>
      </c>
      <c r="M36" s="103">
        <v>10.7</v>
      </c>
      <c r="N36" s="103">
        <v>164</v>
      </c>
      <c r="O36" s="104">
        <v>6.9444444444444441E-3</v>
      </c>
      <c r="P36" s="103">
        <v>31.7</v>
      </c>
      <c r="Q36" s="103">
        <v>27</v>
      </c>
      <c r="R36" s="103"/>
      <c r="S36" s="103"/>
      <c r="T36" s="129"/>
      <c r="U36" s="128"/>
    </row>
    <row r="37" spans="1:21">
      <c r="A37" s="125"/>
      <c r="B37" s="124">
        <f>SUM(B6:B36)/31</f>
        <v>11.545161290322579</v>
      </c>
      <c r="C37" s="124">
        <f>SUM(C6:C36)/31</f>
        <v>14.603225806451611</v>
      </c>
      <c r="D37" s="124">
        <f>SUM(D6:D36)/31</f>
        <v>0.53920250896057353</v>
      </c>
      <c r="E37" s="124">
        <f>SUM(E6:E36)/31</f>
        <v>8.5903225806451573</v>
      </c>
      <c r="F37" s="124">
        <f>SUM(F6:F36)/31</f>
        <v>0.46124551971326161</v>
      </c>
      <c r="G37" s="124">
        <f>SUM(G6:G36)/31</f>
        <v>87.838709677419359</v>
      </c>
      <c r="H37" s="124">
        <f>SUM(H6:H36)</f>
        <v>51.2</v>
      </c>
      <c r="I37" s="124">
        <f>SUM(I6:I36)/31</f>
        <v>0.88064516129032244</v>
      </c>
      <c r="J37" s="124">
        <f>SUM(J6:J36)/31</f>
        <v>0.24036738351254477</v>
      </c>
      <c r="K37" s="124">
        <f>SUM(K6:K36)/31</f>
        <v>0.32903225806451608</v>
      </c>
      <c r="L37" s="124">
        <f>SUM(L6:L36)/31</f>
        <v>0.20116487455197135</v>
      </c>
      <c r="M37" s="124">
        <f>SUM(M6:M36)/31</f>
        <v>18.606451612903228</v>
      </c>
      <c r="N37" s="124">
        <f>SUM(N6:N36)/31</f>
        <v>186.09677419354838</v>
      </c>
      <c r="O37" s="124">
        <f>SUM(O6:O36)/31</f>
        <v>0.46572580645161282</v>
      </c>
      <c r="P37" s="124">
        <f>SUM(P6:P36)/31</f>
        <v>55.048387096774199</v>
      </c>
      <c r="Q37" s="124">
        <f>SUM(Q6:Q36)/31</f>
        <v>212.61290322580646</v>
      </c>
      <c r="R37" s="123"/>
      <c r="S37" s="123"/>
      <c r="T37" s="129"/>
      <c r="U37" s="128"/>
    </row>
    <row r="38" spans="1:21">
      <c r="A38" s="116" t="s">
        <v>153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4"/>
    </row>
    <row r="39" spans="1:21">
      <c r="A39" s="110" t="s">
        <v>101</v>
      </c>
      <c r="B39" s="113" t="s">
        <v>100</v>
      </c>
      <c r="C39" s="112"/>
      <c r="D39" s="112"/>
      <c r="E39" s="112"/>
      <c r="F39" s="111"/>
      <c r="G39" s="110" t="s">
        <v>99</v>
      </c>
      <c r="H39" s="113" t="s">
        <v>98</v>
      </c>
      <c r="I39" s="112"/>
      <c r="J39" s="112"/>
      <c r="K39" s="112"/>
      <c r="L39" s="111"/>
      <c r="M39" s="113" t="s">
        <v>97</v>
      </c>
      <c r="N39" s="112"/>
      <c r="O39" s="112"/>
      <c r="P39" s="112"/>
      <c r="Q39" s="111"/>
      <c r="R39" s="113" t="s">
        <v>105</v>
      </c>
      <c r="S39" s="112"/>
      <c r="T39" s="111"/>
      <c r="U39" s="110" t="s">
        <v>96</v>
      </c>
    </row>
    <row r="40" spans="1:21">
      <c r="A40" s="110"/>
      <c r="B40" s="110" t="s">
        <v>84</v>
      </c>
      <c r="C40" s="113" t="s">
        <v>95</v>
      </c>
      <c r="D40" s="111"/>
      <c r="E40" s="113" t="s">
        <v>94</v>
      </c>
      <c r="F40" s="111"/>
      <c r="G40" s="110" t="s">
        <v>90</v>
      </c>
      <c r="H40" s="110" t="s">
        <v>93</v>
      </c>
      <c r="I40" s="113" t="s">
        <v>92</v>
      </c>
      <c r="J40" s="111"/>
      <c r="K40" s="113" t="s">
        <v>91</v>
      </c>
      <c r="L40" s="111"/>
      <c r="M40" s="113" t="s">
        <v>90</v>
      </c>
      <c r="N40" s="111"/>
      <c r="O40" s="113" t="s">
        <v>89</v>
      </c>
      <c r="P40" s="112"/>
      <c r="Q40" s="111"/>
      <c r="R40" s="110" t="s">
        <v>90</v>
      </c>
      <c r="S40" s="113" t="s">
        <v>104</v>
      </c>
      <c r="T40" s="111"/>
      <c r="U40" s="110"/>
    </row>
    <row r="41" spans="1:21">
      <c r="A41" s="110"/>
      <c r="B41" s="110" t="s">
        <v>88</v>
      </c>
      <c r="C41" s="110" t="s">
        <v>88</v>
      </c>
      <c r="D41" s="110" t="s">
        <v>85</v>
      </c>
      <c r="E41" s="110" t="s">
        <v>87</v>
      </c>
      <c r="F41" s="110" t="s">
        <v>85</v>
      </c>
      <c r="G41" s="110" t="s">
        <v>81</v>
      </c>
      <c r="H41" s="110" t="s">
        <v>86</v>
      </c>
      <c r="I41" s="110"/>
      <c r="J41" s="110" t="s">
        <v>85</v>
      </c>
      <c r="K41" s="110"/>
      <c r="L41" s="110" t="s">
        <v>85</v>
      </c>
      <c r="M41" s="110" t="s">
        <v>83</v>
      </c>
      <c r="N41" s="110" t="s">
        <v>82</v>
      </c>
      <c r="O41" s="110" t="s">
        <v>84</v>
      </c>
      <c r="P41" s="110" t="s">
        <v>83</v>
      </c>
      <c r="Q41" s="110" t="s">
        <v>82</v>
      </c>
      <c r="R41" s="110" t="s">
        <v>103</v>
      </c>
      <c r="S41" s="110" t="s">
        <v>103</v>
      </c>
      <c r="T41" s="110" t="s">
        <v>85</v>
      </c>
      <c r="U41" s="110" t="s">
        <v>81</v>
      </c>
    </row>
    <row r="42" spans="1:21">
      <c r="A42" s="105">
        <v>39479</v>
      </c>
      <c r="B42" s="103">
        <v>10.8</v>
      </c>
      <c r="C42" s="103">
        <v>13.4</v>
      </c>
      <c r="D42" s="104">
        <v>0.70138888888888884</v>
      </c>
      <c r="E42" s="103">
        <v>8.3000000000000007</v>
      </c>
      <c r="F42" s="104">
        <v>2.0833333333333332E-2</v>
      </c>
      <c r="G42" s="103">
        <v>89</v>
      </c>
      <c r="H42" s="103">
        <v>2.2000000000000002</v>
      </c>
      <c r="I42" s="103">
        <v>1.5</v>
      </c>
      <c r="J42" s="104">
        <v>0.85416666666666663</v>
      </c>
      <c r="K42" s="103">
        <v>0.9</v>
      </c>
      <c r="L42" s="104">
        <v>0.84722222222222221</v>
      </c>
      <c r="M42" s="103">
        <v>20.5</v>
      </c>
      <c r="N42" s="103">
        <v>212</v>
      </c>
      <c r="O42" s="104">
        <v>0.84722222222222221</v>
      </c>
      <c r="P42" s="103">
        <v>64.400000000000006</v>
      </c>
      <c r="Q42" s="103">
        <v>340</v>
      </c>
      <c r="R42" s="103"/>
      <c r="S42" s="103"/>
      <c r="T42" s="103"/>
      <c r="U42" s="103">
        <v>100</v>
      </c>
    </row>
    <row r="43" spans="1:21">
      <c r="A43" s="108">
        <v>39480</v>
      </c>
      <c r="B43" s="106">
        <v>8.6999999999999993</v>
      </c>
      <c r="C43" s="106">
        <v>10.9</v>
      </c>
      <c r="D43" s="107">
        <v>0.5</v>
      </c>
      <c r="E43" s="106">
        <v>5.5</v>
      </c>
      <c r="F43" s="107">
        <v>0.95833333333333337</v>
      </c>
      <c r="G43" s="106">
        <v>89</v>
      </c>
      <c r="H43" s="106">
        <v>0.4</v>
      </c>
      <c r="I43" s="106">
        <v>0.2</v>
      </c>
      <c r="J43" s="107">
        <v>0.99305555555555547</v>
      </c>
      <c r="K43" s="106">
        <v>0.2</v>
      </c>
      <c r="L43" s="107">
        <v>0.14583333333333334</v>
      </c>
      <c r="M43" s="106">
        <v>14</v>
      </c>
      <c r="N43" s="106">
        <v>55</v>
      </c>
      <c r="O43" s="107">
        <v>0.16666666666666666</v>
      </c>
      <c r="P43" s="106">
        <v>49</v>
      </c>
      <c r="Q43" s="106">
        <v>23</v>
      </c>
      <c r="R43" s="106"/>
      <c r="S43" s="106"/>
      <c r="T43" s="106"/>
      <c r="U43" s="106">
        <v>100</v>
      </c>
    </row>
    <row r="44" spans="1:21">
      <c r="A44" s="105">
        <v>39481</v>
      </c>
      <c r="B44" s="103">
        <v>10.7</v>
      </c>
      <c r="C44" s="103">
        <v>15.6</v>
      </c>
      <c r="D44" s="104">
        <v>0.71527777777777779</v>
      </c>
      <c r="E44" s="103">
        <v>6.2</v>
      </c>
      <c r="F44" s="104">
        <v>0</v>
      </c>
      <c r="G44" s="103">
        <v>89</v>
      </c>
      <c r="H44" s="103">
        <v>7.7</v>
      </c>
      <c r="I44" s="103">
        <v>3.9</v>
      </c>
      <c r="J44" s="104">
        <v>0.79861111111111116</v>
      </c>
      <c r="K44" s="103">
        <v>1.6</v>
      </c>
      <c r="L44" s="104">
        <v>0.76388888888888884</v>
      </c>
      <c r="M44" s="103">
        <v>25.7</v>
      </c>
      <c r="N44" s="103">
        <v>202</v>
      </c>
      <c r="O44" s="104">
        <v>0.74305555555555547</v>
      </c>
      <c r="P44" s="103">
        <v>92.5</v>
      </c>
      <c r="Q44" s="103">
        <v>225</v>
      </c>
      <c r="R44" s="103"/>
      <c r="S44" s="103"/>
      <c r="T44" s="103"/>
      <c r="U44" s="103">
        <v>100</v>
      </c>
    </row>
    <row r="45" spans="1:21">
      <c r="A45" s="108">
        <v>39482</v>
      </c>
      <c r="B45" s="106">
        <v>10.3</v>
      </c>
      <c r="C45" s="106">
        <v>13.3</v>
      </c>
      <c r="D45" s="107">
        <v>0.99305555555555547</v>
      </c>
      <c r="E45" s="106">
        <v>7.4</v>
      </c>
      <c r="F45" s="107">
        <v>6.9444444444444434E-2</v>
      </c>
      <c r="G45" s="106">
        <v>88</v>
      </c>
      <c r="H45" s="106">
        <v>1.5</v>
      </c>
      <c r="I45" s="106">
        <v>0.9</v>
      </c>
      <c r="J45" s="107">
        <v>0.31944444444444448</v>
      </c>
      <c r="K45" s="106">
        <v>0.7</v>
      </c>
      <c r="L45" s="107">
        <v>0.3125</v>
      </c>
      <c r="M45" s="106">
        <v>17.2</v>
      </c>
      <c r="N45" s="106">
        <v>270</v>
      </c>
      <c r="O45" s="107">
        <v>0.3125</v>
      </c>
      <c r="P45" s="106">
        <v>78.5</v>
      </c>
      <c r="Q45" s="106">
        <v>331</v>
      </c>
      <c r="R45" s="106"/>
      <c r="S45" s="106"/>
      <c r="T45" s="106"/>
      <c r="U45" s="106">
        <v>100</v>
      </c>
    </row>
    <row r="46" spans="1:21">
      <c r="A46" s="105">
        <v>39483</v>
      </c>
      <c r="B46" s="103">
        <v>15.3</v>
      </c>
      <c r="C46" s="103">
        <v>18.100000000000001</v>
      </c>
      <c r="D46" s="104">
        <v>0.56944444444444442</v>
      </c>
      <c r="E46" s="103">
        <v>12.8</v>
      </c>
      <c r="F46" s="104">
        <v>0.20833333333333334</v>
      </c>
      <c r="G46" s="103">
        <v>88</v>
      </c>
      <c r="H46" s="103">
        <v>0</v>
      </c>
      <c r="I46" s="103">
        <v>0</v>
      </c>
      <c r="J46" s="104">
        <v>0</v>
      </c>
      <c r="K46" s="103">
        <v>0</v>
      </c>
      <c r="L46" s="104">
        <v>0</v>
      </c>
      <c r="M46" s="103">
        <v>26.6</v>
      </c>
      <c r="N46" s="103">
        <v>227</v>
      </c>
      <c r="O46" s="104">
        <v>0.15972222222222224</v>
      </c>
      <c r="P46" s="103">
        <v>72</v>
      </c>
      <c r="Q46" s="103">
        <v>246</v>
      </c>
      <c r="R46" s="103"/>
      <c r="S46" s="103"/>
      <c r="T46" s="103"/>
      <c r="U46" s="103">
        <v>100</v>
      </c>
    </row>
    <row r="47" spans="1:21">
      <c r="A47" s="108">
        <v>39484</v>
      </c>
      <c r="B47" s="106">
        <v>14.1</v>
      </c>
      <c r="C47" s="106">
        <v>17.8</v>
      </c>
      <c r="D47" s="107">
        <v>0.52083333333333337</v>
      </c>
      <c r="E47" s="106">
        <v>11.2</v>
      </c>
      <c r="F47" s="107">
        <v>0.99305555555555547</v>
      </c>
      <c r="G47" s="106">
        <v>88</v>
      </c>
      <c r="H47" s="106">
        <v>0</v>
      </c>
      <c r="I47" s="106">
        <v>0</v>
      </c>
      <c r="J47" s="107">
        <v>0</v>
      </c>
      <c r="K47" s="106">
        <v>0</v>
      </c>
      <c r="L47" s="107">
        <v>0</v>
      </c>
      <c r="M47" s="106">
        <v>12.3</v>
      </c>
      <c r="N47" s="106">
        <v>150</v>
      </c>
      <c r="O47" s="107">
        <v>1.3888888888888888E-2</v>
      </c>
      <c r="P47" s="106">
        <v>35.6</v>
      </c>
      <c r="Q47" s="106">
        <v>223</v>
      </c>
      <c r="R47" s="106"/>
      <c r="S47" s="106"/>
      <c r="T47" s="106"/>
      <c r="U47" s="106">
        <v>100</v>
      </c>
    </row>
    <row r="48" spans="1:21">
      <c r="A48" s="105">
        <v>39485</v>
      </c>
      <c r="B48" s="103">
        <v>14.2</v>
      </c>
      <c r="C48" s="103">
        <v>21.9</v>
      </c>
      <c r="D48" s="104">
        <v>0.63888888888888895</v>
      </c>
      <c r="E48" s="103">
        <v>8.6</v>
      </c>
      <c r="F48" s="104">
        <v>0.30555555555555552</v>
      </c>
      <c r="G48" s="103">
        <v>85</v>
      </c>
      <c r="H48" s="103">
        <v>0</v>
      </c>
      <c r="I48" s="103">
        <v>0</v>
      </c>
      <c r="J48" s="104">
        <v>0</v>
      </c>
      <c r="K48" s="103">
        <v>0</v>
      </c>
      <c r="L48" s="104">
        <v>0</v>
      </c>
      <c r="M48" s="103">
        <v>14.9</v>
      </c>
      <c r="N48" s="103">
        <v>162</v>
      </c>
      <c r="O48" s="104">
        <v>0.4861111111111111</v>
      </c>
      <c r="P48" s="103">
        <v>30.2</v>
      </c>
      <c r="Q48" s="103">
        <v>154</v>
      </c>
      <c r="R48" s="103"/>
      <c r="S48" s="103"/>
      <c r="T48" s="103"/>
      <c r="U48" s="103">
        <v>100</v>
      </c>
    </row>
    <row r="49" spans="1:21">
      <c r="A49" s="108">
        <v>39486</v>
      </c>
      <c r="B49" s="106">
        <v>11.4</v>
      </c>
      <c r="C49" s="106">
        <v>13.4</v>
      </c>
      <c r="D49" s="107">
        <v>5.5555555555555552E-2</v>
      </c>
      <c r="E49" s="106">
        <v>9.1</v>
      </c>
      <c r="F49" s="107">
        <v>0.86111111111111116</v>
      </c>
      <c r="G49" s="106">
        <v>95</v>
      </c>
      <c r="H49" s="106">
        <v>0</v>
      </c>
      <c r="I49" s="106">
        <v>0</v>
      </c>
      <c r="J49" s="107">
        <v>0</v>
      </c>
      <c r="K49" s="106">
        <v>0</v>
      </c>
      <c r="L49" s="107">
        <v>0</v>
      </c>
      <c r="M49" s="106">
        <v>9</v>
      </c>
      <c r="N49" s="106">
        <v>155</v>
      </c>
      <c r="O49" s="107">
        <v>9.7222222222222224E-2</v>
      </c>
      <c r="P49" s="106">
        <v>29.5</v>
      </c>
      <c r="Q49" s="106">
        <v>167</v>
      </c>
      <c r="R49" s="106"/>
      <c r="S49" s="106"/>
      <c r="T49" s="106"/>
      <c r="U49" s="106">
        <v>100</v>
      </c>
    </row>
    <row r="50" spans="1:21">
      <c r="A50" s="105">
        <v>39487</v>
      </c>
      <c r="B50" s="103">
        <v>12.9</v>
      </c>
      <c r="C50" s="103">
        <v>19.3</v>
      </c>
      <c r="D50" s="104">
        <v>0.52083333333333337</v>
      </c>
      <c r="E50" s="103">
        <v>9.6999999999999993</v>
      </c>
      <c r="F50" s="104">
        <v>0.85416666666666663</v>
      </c>
      <c r="G50" s="103">
        <v>89</v>
      </c>
      <c r="H50" s="103">
        <v>0</v>
      </c>
      <c r="I50" s="103">
        <v>0</v>
      </c>
      <c r="J50" s="104">
        <v>0</v>
      </c>
      <c r="K50" s="103">
        <v>0</v>
      </c>
      <c r="L50" s="104">
        <v>0</v>
      </c>
      <c r="M50" s="103">
        <v>14.9</v>
      </c>
      <c r="N50" s="103">
        <v>164</v>
      </c>
      <c r="O50" s="104">
        <v>0.125</v>
      </c>
      <c r="P50" s="103">
        <v>40.299999999999997</v>
      </c>
      <c r="Q50" s="103">
        <v>169</v>
      </c>
      <c r="R50" s="103"/>
      <c r="S50" s="103"/>
      <c r="T50" s="103"/>
      <c r="U50" s="103">
        <v>100</v>
      </c>
    </row>
    <row r="51" spans="1:21">
      <c r="A51" s="108">
        <v>39488</v>
      </c>
      <c r="B51" s="106">
        <v>13.1</v>
      </c>
      <c r="C51" s="106">
        <v>18.2</v>
      </c>
      <c r="D51" s="107">
        <v>0.59722222222222221</v>
      </c>
      <c r="E51" s="106">
        <v>9.8000000000000007</v>
      </c>
      <c r="F51" s="107">
        <v>0.2638888888888889</v>
      </c>
      <c r="G51" s="106">
        <v>97</v>
      </c>
      <c r="H51" s="106">
        <v>0</v>
      </c>
      <c r="I51" s="106">
        <v>0</v>
      </c>
      <c r="J51" s="107">
        <v>0</v>
      </c>
      <c r="K51" s="106">
        <v>0</v>
      </c>
      <c r="L51" s="107">
        <v>0</v>
      </c>
      <c r="M51" s="106">
        <v>17.8</v>
      </c>
      <c r="N51" s="106">
        <v>166</v>
      </c>
      <c r="O51" s="107">
        <v>0.49305555555555558</v>
      </c>
      <c r="P51" s="106">
        <v>38.200000000000003</v>
      </c>
      <c r="Q51" s="106">
        <v>182</v>
      </c>
      <c r="R51" s="106"/>
      <c r="S51" s="106"/>
      <c r="T51" s="106"/>
      <c r="U51" s="106">
        <v>100</v>
      </c>
    </row>
    <row r="52" spans="1:21">
      <c r="A52" s="105">
        <v>39489</v>
      </c>
      <c r="B52" s="103">
        <v>12.1</v>
      </c>
      <c r="C52" s="103">
        <v>17.100000000000001</v>
      </c>
      <c r="D52" s="104">
        <v>0.59722222222222221</v>
      </c>
      <c r="E52" s="103">
        <v>9.3000000000000007</v>
      </c>
      <c r="F52" s="104">
        <v>0.2986111111111111</v>
      </c>
      <c r="G52" s="103">
        <v>100</v>
      </c>
      <c r="H52" s="103">
        <v>0</v>
      </c>
      <c r="I52" s="103">
        <v>0</v>
      </c>
      <c r="J52" s="104">
        <v>0</v>
      </c>
      <c r="K52" s="103">
        <v>0</v>
      </c>
      <c r="L52" s="104">
        <v>0</v>
      </c>
      <c r="M52" s="103">
        <v>18.5</v>
      </c>
      <c r="N52" s="103">
        <v>166</v>
      </c>
      <c r="O52" s="104">
        <v>0.84722222222222221</v>
      </c>
      <c r="P52" s="103">
        <v>36.700000000000003</v>
      </c>
      <c r="Q52" s="103">
        <v>172</v>
      </c>
      <c r="R52" s="103"/>
      <c r="S52" s="103"/>
      <c r="T52" s="103"/>
      <c r="U52" s="103">
        <v>100</v>
      </c>
    </row>
    <row r="53" spans="1:21">
      <c r="A53" s="108">
        <v>39490</v>
      </c>
      <c r="B53" s="106">
        <v>12.6</v>
      </c>
      <c r="C53" s="106">
        <v>17.100000000000001</v>
      </c>
      <c r="D53" s="107">
        <v>0.61805555555555558</v>
      </c>
      <c r="E53" s="106">
        <v>10.1</v>
      </c>
      <c r="F53" s="107">
        <v>0.31944444444444448</v>
      </c>
      <c r="G53" s="106">
        <v>100</v>
      </c>
      <c r="H53" s="106">
        <v>0</v>
      </c>
      <c r="I53" s="106">
        <v>0</v>
      </c>
      <c r="J53" s="107">
        <v>0</v>
      </c>
      <c r="K53" s="106">
        <v>0</v>
      </c>
      <c r="L53" s="107">
        <v>0</v>
      </c>
      <c r="M53" s="106">
        <v>24.2</v>
      </c>
      <c r="N53" s="106">
        <v>179</v>
      </c>
      <c r="O53" s="107">
        <v>0.40277777777777773</v>
      </c>
      <c r="P53" s="106">
        <v>60.5</v>
      </c>
      <c r="Q53" s="106">
        <v>190</v>
      </c>
      <c r="R53" s="106"/>
      <c r="S53" s="106"/>
      <c r="T53" s="106"/>
      <c r="U53" s="106">
        <v>100</v>
      </c>
    </row>
    <row r="54" spans="1:21">
      <c r="A54" s="105">
        <v>39491</v>
      </c>
      <c r="B54" s="103">
        <v>12</v>
      </c>
      <c r="C54" s="103">
        <v>16.399999999999999</v>
      </c>
      <c r="D54" s="104">
        <v>0.61805555555555558</v>
      </c>
      <c r="E54" s="103">
        <v>9.6999999999999993</v>
      </c>
      <c r="F54" s="104">
        <v>0.19444444444444445</v>
      </c>
      <c r="G54" s="103">
        <v>100</v>
      </c>
      <c r="H54" s="103">
        <v>0</v>
      </c>
      <c r="I54" s="103">
        <v>0</v>
      </c>
      <c r="J54" s="103"/>
      <c r="K54" s="103">
        <v>0</v>
      </c>
      <c r="L54" s="104">
        <v>0</v>
      </c>
      <c r="M54" s="103">
        <v>16.899999999999999</v>
      </c>
      <c r="N54" s="103">
        <v>166</v>
      </c>
      <c r="O54" s="104">
        <v>6.9444444444444441E-3</v>
      </c>
      <c r="P54" s="103">
        <v>33.1</v>
      </c>
      <c r="Q54" s="103">
        <v>164</v>
      </c>
      <c r="R54" s="103"/>
      <c r="S54" s="103"/>
      <c r="T54" s="103"/>
      <c r="U54" s="103">
        <v>100</v>
      </c>
    </row>
    <row r="55" spans="1:21">
      <c r="A55" s="108">
        <v>39492</v>
      </c>
      <c r="B55" s="106">
        <v>12.4</v>
      </c>
      <c r="C55" s="106">
        <v>15</v>
      </c>
      <c r="D55" s="107">
        <v>0.56944444444444442</v>
      </c>
      <c r="E55" s="106">
        <v>10.199999999999999</v>
      </c>
      <c r="F55" s="107">
        <v>0.2638888888888889</v>
      </c>
      <c r="G55" s="106">
        <v>100</v>
      </c>
      <c r="H55" s="106">
        <v>0</v>
      </c>
      <c r="I55" s="106">
        <v>0</v>
      </c>
      <c r="J55" s="107">
        <v>0</v>
      </c>
      <c r="K55" s="106">
        <v>0</v>
      </c>
      <c r="L55" s="107">
        <v>0</v>
      </c>
      <c r="M55" s="106">
        <v>20.6</v>
      </c>
      <c r="N55" s="106">
        <v>159</v>
      </c>
      <c r="O55" s="107">
        <v>0.61111111111111105</v>
      </c>
      <c r="P55" s="106">
        <v>55.8</v>
      </c>
      <c r="Q55" s="106">
        <v>165</v>
      </c>
      <c r="R55" s="106"/>
      <c r="S55" s="106"/>
      <c r="T55" s="106"/>
      <c r="U55" s="106">
        <v>100</v>
      </c>
    </row>
    <row r="56" spans="1:21">
      <c r="A56" s="105">
        <v>39493</v>
      </c>
      <c r="B56" s="103">
        <v>12.8</v>
      </c>
      <c r="C56" s="103">
        <v>17.600000000000001</v>
      </c>
      <c r="D56" s="104">
        <v>0.54861111111111105</v>
      </c>
      <c r="E56" s="103">
        <v>8.4</v>
      </c>
      <c r="F56" s="104">
        <v>0.99305555555555547</v>
      </c>
      <c r="G56" s="103">
        <v>100</v>
      </c>
      <c r="H56" s="103">
        <v>0</v>
      </c>
      <c r="I56" s="103">
        <v>0</v>
      </c>
      <c r="J56" s="104">
        <v>0</v>
      </c>
      <c r="K56" s="103">
        <v>0</v>
      </c>
      <c r="L56" s="104">
        <v>0</v>
      </c>
      <c r="M56" s="103">
        <v>12.9</v>
      </c>
      <c r="N56" s="103">
        <v>154</v>
      </c>
      <c r="O56" s="104">
        <v>6.25E-2</v>
      </c>
      <c r="P56" s="103">
        <v>39.200000000000003</v>
      </c>
      <c r="Q56" s="103">
        <v>169</v>
      </c>
      <c r="R56" s="103"/>
      <c r="S56" s="103"/>
      <c r="T56" s="103"/>
      <c r="U56" s="103">
        <v>100</v>
      </c>
    </row>
    <row r="57" spans="1:21">
      <c r="A57" s="108">
        <v>39494</v>
      </c>
      <c r="B57" s="106">
        <v>9.8000000000000007</v>
      </c>
      <c r="C57" s="106">
        <v>13.4</v>
      </c>
      <c r="D57" s="107">
        <v>0.69444444444444453</v>
      </c>
      <c r="E57" s="106">
        <v>6.1</v>
      </c>
      <c r="F57" s="107">
        <v>0.2638888888888889</v>
      </c>
      <c r="G57" s="106">
        <v>100</v>
      </c>
      <c r="H57" s="106">
        <v>0</v>
      </c>
      <c r="I57" s="106">
        <v>0</v>
      </c>
      <c r="J57" s="107">
        <v>0</v>
      </c>
      <c r="K57" s="106">
        <v>0</v>
      </c>
      <c r="L57" s="107">
        <v>0</v>
      </c>
      <c r="M57" s="106">
        <v>11.6</v>
      </c>
      <c r="N57" s="106">
        <v>149</v>
      </c>
      <c r="O57" s="107">
        <v>0.17361111111111113</v>
      </c>
      <c r="P57" s="106">
        <v>25.6</v>
      </c>
      <c r="Q57" s="106">
        <v>167</v>
      </c>
      <c r="R57" s="106"/>
      <c r="S57" s="106"/>
      <c r="T57" s="106"/>
      <c r="U57" s="106">
        <v>100</v>
      </c>
    </row>
    <row r="58" spans="1:21">
      <c r="A58" s="105">
        <v>39495</v>
      </c>
      <c r="B58" s="103">
        <v>12.9</v>
      </c>
      <c r="C58" s="103">
        <v>15.5</v>
      </c>
      <c r="D58" s="104">
        <v>0.52083333333333337</v>
      </c>
      <c r="E58" s="103">
        <v>9.1999999999999993</v>
      </c>
      <c r="F58" s="104">
        <v>2.7777777777777776E-2</v>
      </c>
      <c r="G58" s="103">
        <v>100</v>
      </c>
      <c r="H58" s="103">
        <v>0</v>
      </c>
      <c r="I58" s="103">
        <v>0</v>
      </c>
      <c r="J58" s="104">
        <v>0</v>
      </c>
      <c r="K58" s="103">
        <v>0</v>
      </c>
      <c r="L58" s="104">
        <v>0</v>
      </c>
      <c r="M58" s="103">
        <v>22.3</v>
      </c>
      <c r="N58" s="103">
        <v>162</v>
      </c>
      <c r="O58" s="104">
        <v>0.57638888888888895</v>
      </c>
      <c r="P58" s="103">
        <v>53.6</v>
      </c>
      <c r="Q58" s="103">
        <v>159</v>
      </c>
      <c r="R58" s="103"/>
      <c r="S58" s="103"/>
      <c r="T58" s="103"/>
      <c r="U58" s="103">
        <v>100</v>
      </c>
    </row>
    <row r="59" spans="1:21">
      <c r="A59" s="108">
        <v>39496</v>
      </c>
      <c r="B59" s="106">
        <v>13.1</v>
      </c>
      <c r="C59" s="106">
        <v>17.399999999999999</v>
      </c>
      <c r="D59" s="107">
        <v>0.59722222222222221</v>
      </c>
      <c r="E59" s="106">
        <v>11.4</v>
      </c>
      <c r="F59" s="107">
        <v>0.16666666666666666</v>
      </c>
      <c r="G59" s="106">
        <v>100</v>
      </c>
      <c r="H59" s="106">
        <v>0.1</v>
      </c>
      <c r="I59" s="106">
        <v>0.1</v>
      </c>
      <c r="J59" s="107">
        <v>0.875</v>
      </c>
      <c r="K59" s="106">
        <v>0.1</v>
      </c>
      <c r="L59" s="107">
        <v>0.875</v>
      </c>
      <c r="M59" s="106">
        <v>22.2</v>
      </c>
      <c r="N59" s="106">
        <v>170</v>
      </c>
      <c r="O59" s="107">
        <v>0.90277777777777779</v>
      </c>
      <c r="P59" s="106">
        <v>64.099999999999994</v>
      </c>
      <c r="Q59" s="106">
        <v>182</v>
      </c>
      <c r="R59" s="106"/>
      <c r="S59" s="106"/>
      <c r="T59" s="106"/>
      <c r="U59" s="106">
        <v>100</v>
      </c>
    </row>
    <row r="60" spans="1:21">
      <c r="A60" s="105">
        <v>39497</v>
      </c>
      <c r="B60" s="103">
        <v>14.7</v>
      </c>
      <c r="C60" s="103">
        <v>17.899999999999999</v>
      </c>
      <c r="D60" s="104">
        <v>0.60416666666666663</v>
      </c>
      <c r="E60" s="103">
        <v>12</v>
      </c>
      <c r="F60" s="104">
        <v>0</v>
      </c>
      <c r="G60" s="103">
        <v>100</v>
      </c>
      <c r="H60" s="103">
        <v>0.1</v>
      </c>
      <c r="I60" s="103">
        <v>0.1</v>
      </c>
      <c r="J60" s="104">
        <v>0.4861111111111111</v>
      </c>
      <c r="K60" s="103">
        <v>0.1</v>
      </c>
      <c r="L60" s="104">
        <v>0.4861111111111111</v>
      </c>
      <c r="M60" s="103">
        <v>27.6</v>
      </c>
      <c r="N60" s="103">
        <v>183</v>
      </c>
      <c r="O60" s="104">
        <v>0.34722222222222227</v>
      </c>
      <c r="P60" s="103">
        <v>60.1</v>
      </c>
      <c r="Q60" s="103">
        <v>186</v>
      </c>
      <c r="R60" s="103"/>
      <c r="S60" s="103"/>
      <c r="T60" s="103"/>
      <c r="U60" s="103">
        <v>100</v>
      </c>
    </row>
    <row r="61" spans="1:21">
      <c r="A61" s="108">
        <v>39498</v>
      </c>
      <c r="B61" s="106">
        <v>13.8</v>
      </c>
      <c r="C61" s="106">
        <v>15.3</v>
      </c>
      <c r="D61" s="107">
        <v>0</v>
      </c>
      <c r="E61" s="106">
        <v>13.1</v>
      </c>
      <c r="F61" s="107">
        <v>0.88888888888888884</v>
      </c>
      <c r="G61" s="106">
        <v>98</v>
      </c>
      <c r="H61" s="106">
        <v>0</v>
      </c>
      <c r="I61" s="106">
        <v>0</v>
      </c>
      <c r="J61" s="107">
        <v>0</v>
      </c>
      <c r="K61" s="106">
        <v>0</v>
      </c>
      <c r="L61" s="107">
        <v>0</v>
      </c>
      <c r="M61" s="106">
        <v>5.9</v>
      </c>
      <c r="N61" s="106">
        <v>150</v>
      </c>
      <c r="O61" s="107">
        <v>6.9444444444444441E-3</v>
      </c>
      <c r="P61" s="106">
        <v>35.299999999999997</v>
      </c>
      <c r="Q61" s="106">
        <v>183</v>
      </c>
      <c r="R61" s="106"/>
      <c r="S61" s="106"/>
      <c r="T61" s="106"/>
      <c r="U61" s="106">
        <v>100</v>
      </c>
    </row>
    <row r="62" spans="1:21">
      <c r="A62" s="105">
        <v>39499</v>
      </c>
      <c r="B62" s="103">
        <v>12.6</v>
      </c>
      <c r="C62" s="103">
        <v>15.2</v>
      </c>
      <c r="D62" s="104">
        <v>0.44444444444444442</v>
      </c>
      <c r="E62" s="103">
        <v>10.5</v>
      </c>
      <c r="F62" s="104">
        <v>0.99305555555555547</v>
      </c>
      <c r="G62" s="103">
        <v>94</v>
      </c>
      <c r="H62" s="103">
        <v>0</v>
      </c>
      <c r="I62" s="103">
        <v>0</v>
      </c>
      <c r="J62" s="104">
        <v>0</v>
      </c>
      <c r="K62" s="103">
        <v>0</v>
      </c>
      <c r="L62" s="104">
        <v>0</v>
      </c>
      <c r="M62" s="103">
        <v>12.3</v>
      </c>
      <c r="N62" s="103">
        <v>129</v>
      </c>
      <c r="O62" s="104">
        <v>0.66666666666666663</v>
      </c>
      <c r="P62" s="103">
        <v>26.6</v>
      </c>
      <c r="Q62" s="103">
        <v>74</v>
      </c>
      <c r="R62" s="103"/>
      <c r="S62" s="103"/>
      <c r="T62" s="103"/>
      <c r="U62" s="103">
        <v>100</v>
      </c>
    </row>
    <row r="63" spans="1:21">
      <c r="A63" s="108">
        <v>39500</v>
      </c>
      <c r="B63" s="106">
        <v>10.8</v>
      </c>
      <c r="C63" s="106">
        <v>12.8</v>
      </c>
      <c r="D63" s="107">
        <v>0.4236111111111111</v>
      </c>
      <c r="E63" s="106">
        <v>8.1999999999999993</v>
      </c>
      <c r="F63" s="107">
        <v>0.29166666666666669</v>
      </c>
      <c r="G63" s="106">
        <v>94</v>
      </c>
      <c r="H63" s="106">
        <v>0</v>
      </c>
      <c r="I63" s="106">
        <v>0</v>
      </c>
      <c r="J63" s="107">
        <v>0</v>
      </c>
      <c r="K63" s="106">
        <v>0</v>
      </c>
      <c r="L63" s="107">
        <v>0</v>
      </c>
      <c r="M63" s="106">
        <v>10.6</v>
      </c>
      <c r="N63" s="106">
        <v>129</v>
      </c>
      <c r="O63" s="107">
        <v>0.16666666666666666</v>
      </c>
      <c r="P63" s="106">
        <v>27.7</v>
      </c>
      <c r="Q63" s="106">
        <v>168</v>
      </c>
      <c r="R63" s="106"/>
      <c r="S63" s="106"/>
      <c r="T63" s="106"/>
      <c r="U63" s="106">
        <v>100</v>
      </c>
    </row>
    <row r="64" spans="1:21">
      <c r="A64" s="105">
        <v>39501</v>
      </c>
      <c r="B64" s="103">
        <v>24.9</v>
      </c>
      <c r="C64" s="103">
        <v>0</v>
      </c>
      <c r="D64" s="104">
        <v>0.97916666666666663</v>
      </c>
      <c r="E64" s="103">
        <v>8.9</v>
      </c>
      <c r="F64" s="104">
        <v>0.27083333333333331</v>
      </c>
      <c r="G64" s="103">
        <v>92</v>
      </c>
      <c r="H64" s="103">
        <v>0</v>
      </c>
      <c r="I64" s="103">
        <v>0</v>
      </c>
      <c r="J64" s="104">
        <v>0</v>
      </c>
      <c r="K64" s="103">
        <v>0</v>
      </c>
      <c r="L64" s="104">
        <v>0</v>
      </c>
      <c r="M64" s="103">
        <v>9.9</v>
      </c>
      <c r="N64" s="103">
        <v>155</v>
      </c>
      <c r="O64" s="104">
        <v>0.96527777777777779</v>
      </c>
      <c r="P64" s="103">
        <v>41</v>
      </c>
      <c r="Q64" s="103">
        <v>183</v>
      </c>
      <c r="R64" s="103"/>
      <c r="S64" s="103"/>
      <c r="T64" s="103"/>
      <c r="U64" s="103">
        <v>100</v>
      </c>
    </row>
    <row r="65" spans="1:21">
      <c r="A65" s="108">
        <v>39502</v>
      </c>
      <c r="B65" s="106">
        <v>34.299999999999997</v>
      </c>
      <c r="C65" s="106">
        <v>0</v>
      </c>
      <c r="D65" s="107">
        <v>0</v>
      </c>
      <c r="E65" s="106">
        <v>32.799999999999997</v>
      </c>
      <c r="F65" s="107">
        <v>0.3263888888888889</v>
      </c>
      <c r="G65" s="106">
        <v>88</v>
      </c>
      <c r="H65" s="106">
        <v>0</v>
      </c>
      <c r="I65" s="106">
        <v>0</v>
      </c>
      <c r="J65" s="107">
        <v>0</v>
      </c>
      <c r="K65" s="106">
        <v>0</v>
      </c>
      <c r="L65" s="107">
        <v>0</v>
      </c>
      <c r="M65" s="106">
        <v>21.3</v>
      </c>
      <c r="N65" s="106">
        <v>176</v>
      </c>
      <c r="O65" s="107">
        <v>0.1111111111111111</v>
      </c>
      <c r="P65" s="106">
        <v>57.6</v>
      </c>
      <c r="Q65" s="106">
        <v>187</v>
      </c>
      <c r="R65" s="106"/>
      <c r="S65" s="106"/>
      <c r="T65" s="106"/>
      <c r="U65" s="106">
        <v>100</v>
      </c>
    </row>
    <row r="66" spans="1:21">
      <c r="A66" s="105">
        <v>39503</v>
      </c>
      <c r="B66" s="103">
        <v>33.1</v>
      </c>
      <c r="C66" s="103">
        <v>36</v>
      </c>
      <c r="D66" s="104">
        <v>0.49305555555555558</v>
      </c>
      <c r="E66" s="103">
        <v>30.4</v>
      </c>
      <c r="F66" s="104">
        <v>0.89583333333333337</v>
      </c>
      <c r="G66" s="103">
        <v>88</v>
      </c>
      <c r="H66" s="103">
        <v>0</v>
      </c>
      <c r="I66" s="103">
        <v>0</v>
      </c>
      <c r="J66" s="104">
        <v>0</v>
      </c>
      <c r="K66" s="103">
        <v>0</v>
      </c>
      <c r="L66" s="104">
        <v>0</v>
      </c>
      <c r="M66" s="103">
        <v>9.5</v>
      </c>
      <c r="N66" s="103">
        <v>169</v>
      </c>
      <c r="O66" s="104">
        <v>6.9444444444444441E-3</v>
      </c>
      <c r="P66" s="103">
        <v>29.9</v>
      </c>
      <c r="Q66" s="103">
        <v>181</v>
      </c>
      <c r="R66" s="103"/>
      <c r="S66" s="103"/>
      <c r="T66" s="103"/>
      <c r="U66" s="103">
        <v>100</v>
      </c>
    </row>
    <row r="67" spans="1:21">
      <c r="A67" s="108">
        <v>39504</v>
      </c>
      <c r="B67" s="106">
        <v>35.700000000000003</v>
      </c>
      <c r="C67" s="106">
        <v>0</v>
      </c>
      <c r="D67" s="107">
        <v>0.39583333333333331</v>
      </c>
      <c r="E67" s="106">
        <v>31.6</v>
      </c>
      <c r="F67" s="107">
        <v>0</v>
      </c>
      <c r="G67" s="106">
        <v>88</v>
      </c>
      <c r="H67" s="106">
        <v>2.7</v>
      </c>
      <c r="I67" s="106">
        <v>1.5</v>
      </c>
      <c r="J67" s="107">
        <v>0.76388888888888884</v>
      </c>
      <c r="K67" s="106">
        <v>0.4</v>
      </c>
      <c r="L67" s="107">
        <v>0.74305555555555547</v>
      </c>
      <c r="M67" s="106">
        <v>10.9</v>
      </c>
      <c r="N67" s="106">
        <v>174</v>
      </c>
      <c r="O67" s="107">
        <v>0.63194444444444442</v>
      </c>
      <c r="P67" s="106">
        <v>28.8</v>
      </c>
      <c r="Q67" s="106">
        <v>310</v>
      </c>
      <c r="R67" s="106"/>
      <c r="S67" s="106"/>
      <c r="T67" s="106"/>
      <c r="U67" s="106">
        <v>100</v>
      </c>
    </row>
    <row r="68" spans="1:21">
      <c r="A68" s="105">
        <v>39505</v>
      </c>
      <c r="B68" s="103">
        <v>36.6</v>
      </c>
      <c r="C68" s="103">
        <v>0</v>
      </c>
      <c r="D68" s="104">
        <v>0.75</v>
      </c>
      <c r="E68" s="103">
        <v>33.4</v>
      </c>
      <c r="F68" s="104">
        <v>0.34027777777777773</v>
      </c>
      <c r="G68" s="103">
        <v>88</v>
      </c>
      <c r="H68" s="103">
        <v>9.1999999999999993</v>
      </c>
      <c r="I68" s="103">
        <v>3.1</v>
      </c>
      <c r="J68" s="104">
        <v>0.97222222222222221</v>
      </c>
      <c r="K68" s="103">
        <v>0.7</v>
      </c>
      <c r="L68" s="104">
        <v>0.95138888888888884</v>
      </c>
      <c r="M68" s="103">
        <v>9.4</v>
      </c>
      <c r="N68" s="103">
        <v>147</v>
      </c>
      <c r="O68" s="104">
        <v>0.3125</v>
      </c>
      <c r="P68" s="103">
        <v>27.7</v>
      </c>
      <c r="Q68" s="103">
        <v>166</v>
      </c>
      <c r="R68" s="103"/>
      <c r="S68" s="103"/>
      <c r="T68" s="103"/>
      <c r="U68" s="103">
        <v>100</v>
      </c>
    </row>
    <row r="69" spans="1:21">
      <c r="A69" s="108">
        <v>39506</v>
      </c>
      <c r="B69" s="106">
        <v>32.299999999999997</v>
      </c>
      <c r="C69" s="106">
        <v>0</v>
      </c>
      <c r="D69" s="107">
        <v>1.3888888888888888E-2</v>
      </c>
      <c r="E69" s="106">
        <v>30.7</v>
      </c>
      <c r="F69" s="107">
        <v>0.36805555555555558</v>
      </c>
      <c r="G69" s="106">
        <v>88</v>
      </c>
      <c r="H69" s="106">
        <v>20.7</v>
      </c>
      <c r="I69" s="106">
        <v>3.2</v>
      </c>
      <c r="J69" s="107">
        <v>0.27083333333333331</v>
      </c>
      <c r="K69" s="106">
        <v>0.8</v>
      </c>
      <c r="L69" s="107">
        <v>0</v>
      </c>
      <c r="M69" s="106">
        <v>14.1</v>
      </c>
      <c r="N69" s="106">
        <v>23</v>
      </c>
      <c r="O69" s="107">
        <v>0.36805555555555558</v>
      </c>
      <c r="P69" s="106">
        <v>33.799999999999997</v>
      </c>
      <c r="Q69" s="106">
        <v>31</v>
      </c>
      <c r="R69" s="106"/>
      <c r="S69" s="106"/>
      <c r="T69" s="106"/>
      <c r="U69" s="106">
        <v>100</v>
      </c>
    </row>
    <row r="70" spans="1:21">
      <c r="A70" s="105">
        <v>39507</v>
      </c>
      <c r="B70" s="103">
        <v>33.9</v>
      </c>
      <c r="C70" s="103">
        <v>0</v>
      </c>
      <c r="D70" s="104">
        <v>0.625</v>
      </c>
      <c r="E70" s="103">
        <v>30.7</v>
      </c>
      <c r="F70" s="104">
        <v>0.27777777777777779</v>
      </c>
      <c r="G70" s="103">
        <v>88</v>
      </c>
      <c r="H70" s="103">
        <v>0</v>
      </c>
      <c r="I70" s="103">
        <v>0</v>
      </c>
      <c r="J70" s="104">
        <v>0</v>
      </c>
      <c r="K70" s="103">
        <v>0</v>
      </c>
      <c r="L70" s="104">
        <v>0</v>
      </c>
      <c r="M70" s="103">
        <v>8.9</v>
      </c>
      <c r="N70" s="103">
        <v>189</v>
      </c>
      <c r="O70" s="104">
        <v>0.2986111111111111</v>
      </c>
      <c r="P70" s="103">
        <v>19.8</v>
      </c>
      <c r="Q70" s="103">
        <v>170</v>
      </c>
      <c r="R70" s="103"/>
      <c r="S70" s="103"/>
      <c r="T70" s="103"/>
      <c r="U70" s="103">
        <v>100</v>
      </c>
    </row>
    <row r="71" spans="1:21">
      <c r="A71" s="125"/>
      <c r="B71" s="124">
        <f>SUM(B42:B70)/29</f>
        <v>17.30689655172414</v>
      </c>
      <c r="C71" s="124">
        <f>SUM(C42:C70)/23</f>
        <v>16.895652173913042</v>
      </c>
      <c r="D71" s="124">
        <f>SUM(D42:D70)/29</f>
        <v>0.52777777777777768</v>
      </c>
      <c r="E71" s="124">
        <f>SUM(E42:E70)/29</f>
        <v>13.975862068965515</v>
      </c>
      <c r="F71" s="124">
        <f>SUM(F42:F70)/29</f>
        <v>0.40397509578544072</v>
      </c>
      <c r="G71" s="124">
        <f>SUM(G42:G70)/29</f>
        <v>93.206896551724142</v>
      </c>
      <c r="H71" s="124">
        <f>SUM(H42:H70)</f>
        <v>44.599999999999994</v>
      </c>
      <c r="I71" s="124">
        <f>SUM(I42:I70)/29</f>
        <v>0.5</v>
      </c>
      <c r="J71" s="124">
        <f>SUM(J42:J70)/29</f>
        <v>0.2183908045977011</v>
      </c>
      <c r="K71" s="124">
        <f>SUM(K42:K70)/29</f>
        <v>0.18965517241379312</v>
      </c>
      <c r="L71" s="124">
        <f>SUM(L42:L70)/29</f>
        <v>0.17672413793103448</v>
      </c>
      <c r="M71" s="124">
        <f>SUM(M42:M70)/29</f>
        <v>15.948275862068966</v>
      </c>
      <c r="N71" s="124">
        <f>SUM(N42:N70)/29</f>
        <v>161.79310344827587</v>
      </c>
      <c r="O71" s="124">
        <f>SUM(O42:O70)/29</f>
        <v>0.37619731800766282</v>
      </c>
      <c r="P71" s="124">
        <f>SUM(P42:P70)/29</f>
        <v>44.382758620689657</v>
      </c>
      <c r="Q71" s="124">
        <f>SUM(Q42:Q70)/29</f>
        <v>181.62068965517241</v>
      </c>
      <c r="R71" s="123"/>
      <c r="S71" s="123"/>
      <c r="T71" s="123"/>
      <c r="U71" s="122"/>
    </row>
    <row r="72" spans="1:21">
      <c r="A72" s="116" t="s">
        <v>152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4"/>
    </row>
    <row r="73" spans="1:21">
      <c r="A73" s="110" t="s">
        <v>101</v>
      </c>
      <c r="B73" s="113" t="s">
        <v>100</v>
      </c>
      <c r="C73" s="112"/>
      <c r="D73" s="112"/>
      <c r="E73" s="112"/>
      <c r="F73" s="111"/>
      <c r="G73" s="110" t="s">
        <v>99</v>
      </c>
      <c r="H73" s="113" t="s">
        <v>98</v>
      </c>
      <c r="I73" s="112"/>
      <c r="J73" s="112"/>
      <c r="K73" s="112"/>
      <c r="L73" s="111"/>
      <c r="M73" s="113" t="s">
        <v>97</v>
      </c>
      <c r="N73" s="112"/>
      <c r="O73" s="112"/>
      <c r="P73" s="112"/>
      <c r="Q73" s="111"/>
      <c r="R73" s="113" t="s">
        <v>105</v>
      </c>
      <c r="S73" s="112"/>
      <c r="T73" s="111"/>
      <c r="U73" s="110" t="s">
        <v>96</v>
      </c>
    </row>
    <row r="74" spans="1:21">
      <c r="A74" s="110"/>
      <c r="B74" s="110" t="s">
        <v>84</v>
      </c>
      <c r="C74" s="113" t="s">
        <v>95</v>
      </c>
      <c r="D74" s="111"/>
      <c r="E74" s="113" t="s">
        <v>94</v>
      </c>
      <c r="F74" s="111"/>
      <c r="G74" s="110" t="s">
        <v>90</v>
      </c>
      <c r="H74" s="110" t="s">
        <v>93</v>
      </c>
      <c r="I74" s="113" t="s">
        <v>92</v>
      </c>
      <c r="J74" s="111"/>
      <c r="K74" s="113" t="s">
        <v>91</v>
      </c>
      <c r="L74" s="111"/>
      <c r="M74" s="113" t="s">
        <v>90</v>
      </c>
      <c r="N74" s="111"/>
      <c r="O74" s="113" t="s">
        <v>89</v>
      </c>
      <c r="P74" s="112"/>
      <c r="Q74" s="111"/>
      <c r="R74" s="110" t="s">
        <v>90</v>
      </c>
      <c r="S74" s="113" t="s">
        <v>104</v>
      </c>
      <c r="T74" s="111"/>
      <c r="U74" s="110"/>
    </row>
    <row r="75" spans="1:21">
      <c r="A75" s="110"/>
      <c r="B75" s="110" t="s">
        <v>88</v>
      </c>
      <c r="C75" s="110" t="s">
        <v>88</v>
      </c>
      <c r="D75" s="110" t="s">
        <v>85</v>
      </c>
      <c r="E75" s="110" t="s">
        <v>87</v>
      </c>
      <c r="F75" s="110" t="s">
        <v>85</v>
      </c>
      <c r="G75" s="110" t="s">
        <v>81</v>
      </c>
      <c r="H75" s="110" t="s">
        <v>86</v>
      </c>
      <c r="I75" s="110"/>
      <c r="J75" s="110" t="s">
        <v>85</v>
      </c>
      <c r="K75" s="110"/>
      <c r="L75" s="110" t="s">
        <v>85</v>
      </c>
      <c r="M75" s="110" t="s">
        <v>83</v>
      </c>
      <c r="N75" s="110" t="s">
        <v>82</v>
      </c>
      <c r="O75" s="110" t="s">
        <v>84</v>
      </c>
      <c r="P75" s="110" t="s">
        <v>83</v>
      </c>
      <c r="Q75" s="110" t="s">
        <v>82</v>
      </c>
      <c r="R75" s="110" t="s">
        <v>103</v>
      </c>
      <c r="S75" s="110" t="s">
        <v>103</v>
      </c>
      <c r="T75" s="110" t="s">
        <v>85</v>
      </c>
      <c r="U75" s="110" t="s">
        <v>81</v>
      </c>
    </row>
    <row r="76" spans="1:21">
      <c r="A76" s="105">
        <v>39508</v>
      </c>
      <c r="B76" s="103">
        <v>34.799999999999997</v>
      </c>
      <c r="C76" s="103">
        <v>0</v>
      </c>
      <c r="D76" s="104">
        <v>0.10416666666666667</v>
      </c>
      <c r="E76" s="103">
        <v>31.9</v>
      </c>
      <c r="F76" s="104">
        <v>0.90972222222222221</v>
      </c>
      <c r="G76" s="103">
        <v>88</v>
      </c>
      <c r="H76" s="103">
        <v>0</v>
      </c>
      <c r="I76" s="103">
        <v>0</v>
      </c>
      <c r="J76" s="104">
        <v>0</v>
      </c>
      <c r="K76" s="103">
        <v>0</v>
      </c>
      <c r="L76" s="104">
        <v>0</v>
      </c>
      <c r="M76" s="103">
        <v>17</v>
      </c>
      <c r="N76" s="103">
        <v>328</v>
      </c>
      <c r="O76" s="104">
        <v>0.4513888888888889</v>
      </c>
      <c r="P76" s="103">
        <v>43.9</v>
      </c>
      <c r="Q76" s="103">
        <v>328</v>
      </c>
      <c r="R76" s="103"/>
      <c r="S76" s="103"/>
      <c r="T76" s="103"/>
      <c r="U76" s="103">
        <v>100</v>
      </c>
    </row>
    <row r="77" spans="1:21">
      <c r="A77" s="108">
        <v>39509</v>
      </c>
      <c r="B77" s="106">
        <v>33</v>
      </c>
      <c r="C77" s="106">
        <v>0</v>
      </c>
      <c r="D77" s="107">
        <v>0.4861111111111111</v>
      </c>
      <c r="E77" s="106">
        <v>26.4</v>
      </c>
      <c r="F77" s="107">
        <v>0.29166666666666669</v>
      </c>
      <c r="G77" s="106">
        <v>88</v>
      </c>
      <c r="H77" s="106">
        <v>0</v>
      </c>
      <c r="I77" s="106">
        <v>0</v>
      </c>
      <c r="J77" s="107">
        <v>0</v>
      </c>
      <c r="K77" s="106">
        <v>0</v>
      </c>
      <c r="L77" s="107">
        <v>0</v>
      </c>
      <c r="M77" s="106">
        <v>10.7</v>
      </c>
      <c r="N77" s="106">
        <v>106</v>
      </c>
      <c r="O77" s="107">
        <v>0.22916666666666666</v>
      </c>
      <c r="P77" s="106">
        <v>25.2</v>
      </c>
      <c r="Q77" s="106">
        <v>179</v>
      </c>
      <c r="R77" s="106"/>
      <c r="S77" s="106"/>
      <c r="T77" s="106"/>
      <c r="U77" s="106">
        <v>100</v>
      </c>
    </row>
    <row r="78" spans="1:21">
      <c r="A78" s="105">
        <v>39510</v>
      </c>
      <c r="B78" s="103">
        <v>35</v>
      </c>
      <c r="C78" s="103">
        <v>45</v>
      </c>
      <c r="D78" s="104">
        <v>0.13194444444444445</v>
      </c>
      <c r="E78" s="103">
        <v>30.2</v>
      </c>
      <c r="F78" s="104">
        <v>6.9444444444444441E-3</v>
      </c>
      <c r="G78" s="103">
        <v>88</v>
      </c>
      <c r="H78" s="103">
        <v>4</v>
      </c>
      <c r="I78" s="103">
        <v>0.8</v>
      </c>
      <c r="J78" s="104">
        <v>0.39583333333333331</v>
      </c>
      <c r="K78" s="103">
        <v>1.1000000000000001</v>
      </c>
      <c r="L78" s="104">
        <v>0.99305555555555547</v>
      </c>
      <c r="M78" s="103">
        <v>25.2</v>
      </c>
      <c r="N78" s="103">
        <v>337</v>
      </c>
      <c r="O78" s="104">
        <v>0.94444444444444453</v>
      </c>
      <c r="P78" s="103">
        <v>76.3</v>
      </c>
      <c r="Q78" s="103">
        <v>343</v>
      </c>
      <c r="R78" s="103"/>
      <c r="S78" s="103"/>
      <c r="T78" s="103"/>
      <c r="U78" s="103">
        <v>100</v>
      </c>
    </row>
    <row r="79" spans="1:21">
      <c r="A79" s="108">
        <v>39511</v>
      </c>
      <c r="B79" s="106">
        <v>16.899999999999999</v>
      </c>
      <c r="C79" s="106">
        <v>45</v>
      </c>
      <c r="D79" s="107">
        <v>8.3333333333333329E-2</v>
      </c>
      <c r="E79" s="106">
        <v>7.6</v>
      </c>
      <c r="F79" s="107">
        <v>0.43055555555555558</v>
      </c>
      <c r="G79" s="106">
        <v>88</v>
      </c>
      <c r="H79" s="106">
        <v>4.7</v>
      </c>
      <c r="I79" s="106">
        <v>2.1</v>
      </c>
      <c r="J79" s="107">
        <v>0.27777777777777779</v>
      </c>
      <c r="K79" s="106">
        <v>1.4</v>
      </c>
      <c r="L79" s="107">
        <v>0.25</v>
      </c>
      <c r="M79" s="106">
        <v>56.3</v>
      </c>
      <c r="N79" s="106">
        <v>7</v>
      </c>
      <c r="O79" s="107">
        <v>0.22222222222222221</v>
      </c>
      <c r="P79" s="106">
        <v>106.9</v>
      </c>
      <c r="Q79" s="106">
        <v>309</v>
      </c>
      <c r="R79" s="106"/>
      <c r="S79" s="106"/>
      <c r="T79" s="106"/>
      <c r="U79" s="106">
        <v>100</v>
      </c>
    </row>
    <row r="80" spans="1:21">
      <c r="A80" s="105">
        <v>39512</v>
      </c>
      <c r="B80" s="103"/>
      <c r="C80" s="103"/>
      <c r="D80" s="103"/>
      <c r="E80" s="103"/>
      <c r="F80" s="103"/>
      <c r="G80" s="103"/>
      <c r="H80" s="103">
        <v>1.6</v>
      </c>
      <c r="I80" s="103">
        <v>1</v>
      </c>
      <c r="J80" s="104">
        <v>0.36805555555555558</v>
      </c>
      <c r="K80" s="103">
        <v>0.7</v>
      </c>
      <c r="L80" s="104">
        <v>0.3611111111111111</v>
      </c>
      <c r="M80" s="103">
        <v>36.6</v>
      </c>
      <c r="N80" s="103">
        <v>31</v>
      </c>
      <c r="O80" s="104">
        <v>0.4236111111111111</v>
      </c>
      <c r="P80" s="103">
        <v>78.8</v>
      </c>
      <c r="Q80" s="103">
        <v>35</v>
      </c>
      <c r="R80" s="103"/>
      <c r="S80" s="103"/>
      <c r="T80" s="103"/>
      <c r="U80" s="103">
        <v>100</v>
      </c>
    </row>
    <row r="81" spans="1:21">
      <c r="A81" s="108">
        <v>39513</v>
      </c>
      <c r="B81" s="106">
        <v>8.4</v>
      </c>
      <c r="C81" s="106">
        <v>8.9</v>
      </c>
      <c r="D81" s="107">
        <v>0.4236111111111111</v>
      </c>
      <c r="E81" s="106">
        <v>7.9</v>
      </c>
      <c r="F81" s="107">
        <v>0.18055555555555555</v>
      </c>
      <c r="G81" s="106">
        <v>59</v>
      </c>
      <c r="H81" s="106">
        <v>0</v>
      </c>
      <c r="I81" s="106">
        <v>0</v>
      </c>
      <c r="J81" s="106"/>
      <c r="K81" s="106">
        <v>0</v>
      </c>
      <c r="L81" s="107">
        <v>0</v>
      </c>
      <c r="M81" s="106">
        <v>20.100000000000001</v>
      </c>
      <c r="N81" s="106">
        <v>25</v>
      </c>
      <c r="O81" s="107">
        <v>0</v>
      </c>
      <c r="P81" s="106">
        <v>48.2</v>
      </c>
      <c r="Q81" s="106">
        <v>37</v>
      </c>
      <c r="R81" s="106"/>
      <c r="S81" s="106"/>
      <c r="T81" s="106"/>
      <c r="U81" s="106">
        <v>100</v>
      </c>
    </row>
    <row r="82" spans="1:21">
      <c r="A82" s="105">
        <v>39514</v>
      </c>
      <c r="B82" s="103">
        <v>8.6999999999999993</v>
      </c>
      <c r="C82" s="103">
        <v>10.3</v>
      </c>
      <c r="D82" s="104">
        <v>0.61805555555555558</v>
      </c>
      <c r="E82" s="103">
        <v>5.9</v>
      </c>
      <c r="F82" s="104">
        <v>0.22916666666666666</v>
      </c>
      <c r="G82" s="103">
        <v>74</v>
      </c>
      <c r="H82" s="103">
        <v>0.4</v>
      </c>
      <c r="I82" s="103">
        <v>0.2</v>
      </c>
      <c r="J82" s="104">
        <v>0.86111111111111116</v>
      </c>
      <c r="K82" s="103">
        <v>0.1</v>
      </c>
      <c r="L82" s="104">
        <v>0.84027777777777779</v>
      </c>
      <c r="M82" s="103">
        <v>13.5</v>
      </c>
      <c r="N82" s="103">
        <v>327</v>
      </c>
      <c r="O82" s="104">
        <v>0.75694444444444453</v>
      </c>
      <c r="P82" s="103">
        <v>33.799999999999997</v>
      </c>
      <c r="Q82" s="103">
        <v>322</v>
      </c>
      <c r="R82" s="103"/>
      <c r="S82" s="103"/>
      <c r="T82" s="103"/>
      <c r="U82" s="103">
        <v>100</v>
      </c>
    </row>
    <row r="83" spans="1:21">
      <c r="A83" s="108">
        <v>39515</v>
      </c>
      <c r="B83" s="106">
        <v>10</v>
      </c>
      <c r="C83" s="106">
        <v>11.3</v>
      </c>
      <c r="D83" s="107">
        <v>0.71527777777777779</v>
      </c>
      <c r="E83" s="106">
        <v>8.9</v>
      </c>
      <c r="F83" s="107">
        <v>4.1666666666666664E-2</v>
      </c>
      <c r="G83" s="106">
        <v>83</v>
      </c>
      <c r="H83" s="106">
        <v>1.4</v>
      </c>
      <c r="I83" s="106">
        <v>0.8</v>
      </c>
      <c r="J83" s="107">
        <v>6.9444444444444441E-3</v>
      </c>
      <c r="K83" s="106">
        <v>0.5</v>
      </c>
      <c r="L83" s="107">
        <v>0</v>
      </c>
      <c r="M83" s="106">
        <v>9.3000000000000007</v>
      </c>
      <c r="N83" s="106">
        <v>299</v>
      </c>
      <c r="O83" s="107">
        <v>2.0833333333333332E-2</v>
      </c>
      <c r="P83" s="106">
        <v>42.8</v>
      </c>
      <c r="Q83" s="106">
        <v>294</v>
      </c>
      <c r="R83" s="106"/>
      <c r="S83" s="106"/>
      <c r="T83" s="106"/>
      <c r="U83" s="106">
        <v>100</v>
      </c>
    </row>
    <row r="84" spans="1:21">
      <c r="A84" s="105">
        <v>39516</v>
      </c>
      <c r="B84" s="103">
        <v>9.1</v>
      </c>
      <c r="C84" s="103">
        <v>10.5</v>
      </c>
      <c r="D84" s="104">
        <v>0.27777777777777779</v>
      </c>
      <c r="E84" s="103">
        <v>6.7</v>
      </c>
      <c r="F84" s="104">
        <v>0.99305555555555547</v>
      </c>
      <c r="G84" s="103">
        <v>76</v>
      </c>
      <c r="H84" s="103">
        <v>3.1</v>
      </c>
      <c r="I84" s="103">
        <v>1.3</v>
      </c>
      <c r="J84" s="104">
        <v>0.39583333333333331</v>
      </c>
      <c r="K84" s="103">
        <v>0.6</v>
      </c>
      <c r="L84" s="104">
        <v>0.33333333333333331</v>
      </c>
      <c r="M84" s="103">
        <v>26.4</v>
      </c>
      <c r="N84" s="103">
        <v>295</v>
      </c>
      <c r="O84" s="104">
        <v>0.49305555555555558</v>
      </c>
      <c r="P84" s="103">
        <v>85.7</v>
      </c>
      <c r="Q84" s="103">
        <v>163</v>
      </c>
      <c r="R84" s="103"/>
      <c r="S84" s="103"/>
      <c r="T84" s="103"/>
      <c r="U84" s="103">
        <v>100</v>
      </c>
    </row>
    <row r="85" spans="1:21">
      <c r="A85" s="108">
        <v>39517</v>
      </c>
      <c r="B85" s="106">
        <v>11.4</v>
      </c>
      <c r="C85" s="106">
        <v>13.8</v>
      </c>
      <c r="D85" s="107">
        <v>0.45833333333333331</v>
      </c>
      <c r="E85" s="106">
        <v>5.7</v>
      </c>
      <c r="F85" s="107">
        <v>4.1666666666666664E-2</v>
      </c>
      <c r="G85" s="106">
        <v>66</v>
      </c>
      <c r="H85" s="106">
        <v>5</v>
      </c>
      <c r="I85" s="106">
        <v>3.5</v>
      </c>
      <c r="J85" s="107">
        <v>0.58333333333333337</v>
      </c>
      <c r="K85" s="106">
        <v>1</v>
      </c>
      <c r="L85" s="107">
        <v>0.55555555555555558</v>
      </c>
      <c r="M85" s="106">
        <v>40.1</v>
      </c>
      <c r="N85" s="106">
        <v>272</v>
      </c>
      <c r="O85" s="107">
        <v>0.29166666666666669</v>
      </c>
      <c r="P85" s="106">
        <v>101.5</v>
      </c>
      <c r="Q85" s="106">
        <v>161</v>
      </c>
      <c r="R85" s="106"/>
      <c r="S85" s="106"/>
      <c r="T85" s="106"/>
      <c r="U85" s="106">
        <v>100</v>
      </c>
    </row>
    <row r="86" spans="1:21">
      <c r="A86" s="105">
        <v>39518</v>
      </c>
      <c r="B86" s="103">
        <v>13</v>
      </c>
      <c r="C86" s="103">
        <v>14.8</v>
      </c>
      <c r="D86" s="104">
        <v>0.41666666666666669</v>
      </c>
      <c r="E86" s="103">
        <v>10.4</v>
      </c>
      <c r="F86" s="104">
        <v>0.23611111111111113</v>
      </c>
      <c r="G86" s="103">
        <v>81</v>
      </c>
      <c r="H86" s="103">
        <v>4.5</v>
      </c>
      <c r="I86" s="103">
        <v>2.6</v>
      </c>
      <c r="J86" s="104">
        <v>0.22916666666666666</v>
      </c>
      <c r="K86" s="103">
        <v>0.6</v>
      </c>
      <c r="L86" s="104">
        <v>0.22916666666666666</v>
      </c>
      <c r="M86" s="103">
        <v>17.600000000000001</v>
      </c>
      <c r="N86" s="103">
        <v>318</v>
      </c>
      <c r="O86" s="104">
        <v>0.43055555555555558</v>
      </c>
      <c r="P86" s="103">
        <v>49.7</v>
      </c>
      <c r="Q86" s="103">
        <v>312</v>
      </c>
      <c r="R86" s="103"/>
      <c r="S86" s="103"/>
      <c r="T86" s="103"/>
      <c r="U86" s="103">
        <v>100</v>
      </c>
    </row>
    <row r="87" spans="1:21">
      <c r="A87" s="108">
        <v>39519</v>
      </c>
      <c r="B87" s="106">
        <v>13.8</v>
      </c>
      <c r="C87" s="106">
        <v>15.8</v>
      </c>
      <c r="D87" s="107">
        <v>0.54166666666666663</v>
      </c>
      <c r="E87" s="106">
        <v>12.1</v>
      </c>
      <c r="F87" s="107">
        <v>0.15277777777777776</v>
      </c>
      <c r="G87" s="106">
        <v>77</v>
      </c>
      <c r="H87" s="106">
        <v>0</v>
      </c>
      <c r="I87" s="106">
        <v>0</v>
      </c>
      <c r="J87" s="106"/>
      <c r="K87" s="106">
        <v>0</v>
      </c>
      <c r="L87" s="107">
        <v>0</v>
      </c>
      <c r="M87" s="106">
        <v>13.7</v>
      </c>
      <c r="N87" s="106">
        <v>340</v>
      </c>
      <c r="O87" s="107">
        <v>0.60416666666666663</v>
      </c>
      <c r="P87" s="106">
        <v>38.5</v>
      </c>
      <c r="Q87" s="106">
        <v>169</v>
      </c>
      <c r="R87" s="106"/>
      <c r="S87" s="106"/>
      <c r="T87" s="106"/>
      <c r="U87" s="106">
        <v>100</v>
      </c>
    </row>
    <row r="88" spans="1:21">
      <c r="A88" s="105">
        <v>39520</v>
      </c>
      <c r="B88" s="103">
        <v>12.7</v>
      </c>
      <c r="C88" s="103">
        <v>15.2</v>
      </c>
      <c r="D88" s="104">
        <v>0.59027777777777779</v>
      </c>
      <c r="E88" s="103">
        <v>10.199999999999999</v>
      </c>
      <c r="F88" s="104">
        <v>0.29166666666666669</v>
      </c>
      <c r="G88" s="103">
        <v>86</v>
      </c>
      <c r="H88" s="103">
        <v>0</v>
      </c>
      <c r="I88" s="103">
        <v>0</v>
      </c>
      <c r="J88" s="103"/>
      <c r="K88" s="103">
        <v>0</v>
      </c>
      <c r="L88" s="104">
        <v>0</v>
      </c>
      <c r="M88" s="103">
        <v>11.8</v>
      </c>
      <c r="N88" s="103">
        <v>113</v>
      </c>
      <c r="O88" s="104">
        <v>0.53472222222222221</v>
      </c>
      <c r="P88" s="103">
        <v>27</v>
      </c>
      <c r="Q88" s="103">
        <v>166</v>
      </c>
      <c r="R88" s="103"/>
      <c r="S88" s="103"/>
      <c r="T88" s="103"/>
      <c r="U88" s="103">
        <v>100</v>
      </c>
    </row>
    <row r="89" spans="1:21">
      <c r="A89" s="108">
        <v>39521</v>
      </c>
      <c r="B89" s="106">
        <v>13.6</v>
      </c>
      <c r="C89" s="106">
        <v>20</v>
      </c>
      <c r="D89" s="107">
        <v>0.61805555555555558</v>
      </c>
      <c r="E89" s="106">
        <v>9.3000000000000007</v>
      </c>
      <c r="F89" s="107">
        <v>0.27083333333333331</v>
      </c>
      <c r="G89" s="106">
        <v>82</v>
      </c>
      <c r="H89" s="106">
        <v>0</v>
      </c>
      <c r="I89" s="106">
        <v>0</v>
      </c>
      <c r="J89" s="106"/>
      <c r="K89" s="106">
        <v>0</v>
      </c>
      <c r="L89" s="107">
        <v>0</v>
      </c>
      <c r="M89" s="106">
        <v>8.6999999999999993</v>
      </c>
      <c r="N89" s="106">
        <v>145</v>
      </c>
      <c r="O89" s="107">
        <v>0.97916666666666663</v>
      </c>
      <c r="P89" s="106">
        <v>28.8</v>
      </c>
      <c r="Q89" s="106">
        <v>136</v>
      </c>
      <c r="R89" s="106"/>
      <c r="S89" s="106"/>
      <c r="T89" s="106"/>
      <c r="U89" s="106">
        <v>100</v>
      </c>
    </row>
    <row r="90" spans="1:21">
      <c r="A90" s="105">
        <v>39522</v>
      </c>
      <c r="B90" s="103">
        <v>15.5</v>
      </c>
      <c r="C90" s="103">
        <v>21.4</v>
      </c>
      <c r="D90" s="104">
        <v>5.5555555555555552E-2</v>
      </c>
      <c r="E90" s="103">
        <v>12.3</v>
      </c>
      <c r="F90" s="104">
        <v>0.99305555555555547</v>
      </c>
      <c r="G90" s="103">
        <v>63</v>
      </c>
      <c r="H90" s="103">
        <v>0</v>
      </c>
      <c r="I90" s="103">
        <v>0</v>
      </c>
      <c r="J90" s="103"/>
      <c r="K90" s="103">
        <v>0</v>
      </c>
      <c r="L90" s="104">
        <v>0</v>
      </c>
      <c r="M90" s="103">
        <v>20.6</v>
      </c>
      <c r="N90" s="103">
        <v>318</v>
      </c>
      <c r="O90" s="104">
        <v>0.45833333333333331</v>
      </c>
      <c r="P90" s="103">
        <v>52.2</v>
      </c>
      <c r="Q90" s="103">
        <v>184</v>
      </c>
      <c r="R90" s="103"/>
      <c r="S90" s="103"/>
      <c r="T90" s="103"/>
      <c r="U90" s="103">
        <v>100</v>
      </c>
    </row>
    <row r="91" spans="1:21">
      <c r="A91" s="108">
        <v>39523</v>
      </c>
      <c r="B91" s="106">
        <v>12.4</v>
      </c>
      <c r="C91" s="106">
        <v>14.1</v>
      </c>
      <c r="D91" s="107">
        <v>0.53472222222222221</v>
      </c>
      <c r="E91" s="106">
        <v>9.4</v>
      </c>
      <c r="F91" s="107">
        <v>0.125</v>
      </c>
      <c r="G91" s="106">
        <v>67</v>
      </c>
      <c r="H91" s="106">
        <v>0</v>
      </c>
      <c r="I91" s="106">
        <v>0</v>
      </c>
      <c r="J91" s="106"/>
      <c r="K91" s="106">
        <v>0</v>
      </c>
      <c r="L91" s="107">
        <v>0</v>
      </c>
      <c r="M91" s="106">
        <v>19.7</v>
      </c>
      <c r="N91" s="106">
        <v>309</v>
      </c>
      <c r="O91" s="107">
        <v>0.61805555555555558</v>
      </c>
      <c r="P91" s="106">
        <v>64.400000000000006</v>
      </c>
      <c r="Q91" s="106">
        <v>250</v>
      </c>
      <c r="R91" s="106"/>
      <c r="S91" s="106"/>
      <c r="T91" s="106"/>
      <c r="U91" s="106">
        <v>100</v>
      </c>
    </row>
    <row r="92" spans="1:21">
      <c r="A92" s="105">
        <v>39524</v>
      </c>
      <c r="B92" s="103">
        <v>13</v>
      </c>
      <c r="C92" s="103">
        <v>19.899999999999999</v>
      </c>
      <c r="D92" s="104">
        <v>0.65972222222222221</v>
      </c>
      <c r="E92" s="103">
        <v>8.6</v>
      </c>
      <c r="F92" s="104">
        <v>0.23611111111111113</v>
      </c>
      <c r="G92" s="103">
        <v>70</v>
      </c>
      <c r="H92" s="103">
        <v>0</v>
      </c>
      <c r="I92" s="103">
        <v>0</v>
      </c>
      <c r="J92" s="103"/>
      <c r="K92" s="103">
        <v>0</v>
      </c>
      <c r="L92" s="104">
        <v>0</v>
      </c>
      <c r="M92" s="103">
        <v>16.2</v>
      </c>
      <c r="N92" s="103">
        <v>161</v>
      </c>
      <c r="O92" s="104">
        <v>0.88194444444444453</v>
      </c>
      <c r="P92" s="103">
        <v>54.4</v>
      </c>
      <c r="Q92" s="103">
        <v>167</v>
      </c>
      <c r="R92" s="103"/>
      <c r="S92" s="103"/>
      <c r="T92" s="103"/>
      <c r="U92" s="103">
        <v>100</v>
      </c>
    </row>
    <row r="93" spans="1:21">
      <c r="A93" s="108">
        <v>39525</v>
      </c>
      <c r="B93" s="106">
        <v>9.4</v>
      </c>
      <c r="C93" s="106">
        <v>11.9</v>
      </c>
      <c r="D93" s="107">
        <v>0</v>
      </c>
      <c r="E93" s="106">
        <v>7.8</v>
      </c>
      <c r="F93" s="107">
        <v>0.88194444444444453</v>
      </c>
      <c r="G93" s="106">
        <v>90</v>
      </c>
      <c r="H93" s="106">
        <v>13.1</v>
      </c>
      <c r="I93" s="106">
        <v>3.3</v>
      </c>
      <c r="J93" s="107">
        <v>6.9444444444444434E-2</v>
      </c>
      <c r="K93" s="106">
        <v>1</v>
      </c>
      <c r="L93" s="107">
        <v>0.24305555555555555</v>
      </c>
      <c r="M93" s="106">
        <v>17.5</v>
      </c>
      <c r="N93" s="106">
        <v>348</v>
      </c>
      <c r="O93" s="107">
        <v>2.0833333333333332E-2</v>
      </c>
      <c r="P93" s="106">
        <v>59</v>
      </c>
      <c r="Q93" s="106">
        <v>324</v>
      </c>
      <c r="R93" s="106"/>
      <c r="S93" s="106"/>
      <c r="T93" s="106"/>
      <c r="U93" s="106">
        <v>100</v>
      </c>
    </row>
    <row r="94" spans="1:21">
      <c r="A94" s="105">
        <v>39526</v>
      </c>
      <c r="B94" s="103">
        <v>8.1999999999999993</v>
      </c>
      <c r="C94" s="103">
        <v>9.4</v>
      </c>
      <c r="D94" s="104">
        <v>9.0277777777777776E-2</v>
      </c>
      <c r="E94" s="103">
        <v>7.5</v>
      </c>
      <c r="F94" s="104">
        <v>0.46527777777777773</v>
      </c>
      <c r="G94" s="103">
        <v>64</v>
      </c>
      <c r="H94" s="103">
        <v>0</v>
      </c>
      <c r="I94" s="103">
        <v>0</v>
      </c>
      <c r="J94" s="103"/>
      <c r="K94" s="103">
        <v>0</v>
      </c>
      <c r="L94" s="104">
        <v>0</v>
      </c>
      <c r="M94" s="103">
        <v>22.6</v>
      </c>
      <c r="N94" s="103">
        <v>43</v>
      </c>
      <c r="O94" s="104">
        <v>0.31944444444444448</v>
      </c>
      <c r="P94" s="103">
        <v>49.3</v>
      </c>
      <c r="Q94" s="103">
        <v>322</v>
      </c>
      <c r="R94" s="103"/>
      <c r="S94" s="103"/>
      <c r="T94" s="103"/>
      <c r="U94" s="103">
        <v>100</v>
      </c>
    </row>
    <row r="95" spans="1:21">
      <c r="A95" s="108">
        <v>39527</v>
      </c>
      <c r="B95" s="106">
        <v>7.9</v>
      </c>
      <c r="C95" s="106">
        <v>9.3000000000000007</v>
      </c>
      <c r="D95" s="107">
        <v>0.63888888888888895</v>
      </c>
      <c r="E95" s="106">
        <v>5.0999999999999996</v>
      </c>
      <c r="F95" s="107">
        <v>0.27777777777777779</v>
      </c>
      <c r="G95" s="106">
        <v>58</v>
      </c>
      <c r="H95" s="106">
        <v>0</v>
      </c>
      <c r="I95" s="106">
        <v>0</v>
      </c>
      <c r="J95" s="106"/>
      <c r="K95" s="106">
        <v>0</v>
      </c>
      <c r="L95" s="107">
        <v>0</v>
      </c>
      <c r="M95" s="106">
        <v>12.9</v>
      </c>
      <c r="N95" s="106">
        <v>63</v>
      </c>
      <c r="O95" s="107">
        <v>0.45833333333333331</v>
      </c>
      <c r="P95" s="106">
        <v>29.9</v>
      </c>
      <c r="Q95" s="106">
        <v>101</v>
      </c>
      <c r="R95" s="106"/>
      <c r="S95" s="106"/>
      <c r="T95" s="106"/>
      <c r="U95" s="106">
        <v>100</v>
      </c>
    </row>
    <row r="96" spans="1:21">
      <c r="A96" s="105">
        <v>39528</v>
      </c>
      <c r="B96" s="103">
        <v>10</v>
      </c>
      <c r="C96" s="103">
        <v>12</v>
      </c>
      <c r="D96" s="104">
        <v>0.65972222222222221</v>
      </c>
      <c r="E96" s="103">
        <v>7.5</v>
      </c>
      <c r="F96" s="104">
        <v>4.1666666666666664E-2</v>
      </c>
      <c r="G96" s="103">
        <v>75</v>
      </c>
      <c r="H96" s="103">
        <v>6</v>
      </c>
      <c r="I96" s="103">
        <v>4.8</v>
      </c>
      <c r="J96" s="104">
        <v>0.97916666666666663</v>
      </c>
      <c r="K96" s="103">
        <v>2</v>
      </c>
      <c r="L96" s="104">
        <v>0.95138888888888884</v>
      </c>
      <c r="M96" s="103">
        <v>38.299999999999997</v>
      </c>
      <c r="N96" s="103">
        <v>320</v>
      </c>
      <c r="O96" s="104">
        <v>0.71527777777777779</v>
      </c>
      <c r="P96" s="103">
        <v>95.8</v>
      </c>
      <c r="Q96" s="103">
        <v>266</v>
      </c>
      <c r="R96" s="103"/>
      <c r="S96" s="103"/>
      <c r="T96" s="103"/>
      <c r="U96" s="103">
        <v>100</v>
      </c>
    </row>
    <row r="97" spans="1:21">
      <c r="A97" s="108">
        <v>39529</v>
      </c>
      <c r="B97" s="106">
        <v>8.1</v>
      </c>
      <c r="C97" s="106">
        <v>10.6</v>
      </c>
      <c r="D97" s="107">
        <v>4.8611111111111112E-2</v>
      </c>
      <c r="E97" s="106">
        <v>5.0999999999999996</v>
      </c>
      <c r="F97" s="107">
        <v>0.82638888888888884</v>
      </c>
      <c r="G97" s="106">
        <v>74</v>
      </c>
      <c r="H97" s="106">
        <v>8.5</v>
      </c>
      <c r="I97" s="106">
        <v>2.2000000000000002</v>
      </c>
      <c r="J97" s="107">
        <v>0.4513888888888889</v>
      </c>
      <c r="K97" s="106">
        <v>1.1000000000000001</v>
      </c>
      <c r="L97" s="107">
        <v>0.27777777777777779</v>
      </c>
      <c r="M97" s="106">
        <v>38.9</v>
      </c>
      <c r="N97" s="106">
        <v>4</v>
      </c>
      <c r="O97" s="107">
        <v>0.81944444444444453</v>
      </c>
      <c r="P97" s="106">
        <v>80.599999999999994</v>
      </c>
      <c r="Q97" s="106">
        <v>345</v>
      </c>
      <c r="R97" s="106"/>
      <c r="S97" s="106"/>
      <c r="T97" s="106"/>
      <c r="U97" s="106">
        <v>100</v>
      </c>
    </row>
    <row r="98" spans="1:21">
      <c r="A98" s="105">
        <v>39530</v>
      </c>
      <c r="B98" s="103">
        <v>6.3</v>
      </c>
      <c r="C98" s="103">
        <v>9.1</v>
      </c>
      <c r="D98" s="104">
        <v>0.99305555555555547</v>
      </c>
      <c r="E98" s="103">
        <v>4.5</v>
      </c>
      <c r="F98" s="104">
        <v>0.11805555555555557</v>
      </c>
      <c r="G98" s="103">
        <v>78</v>
      </c>
      <c r="H98" s="103">
        <v>19.2</v>
      </c>
      <c r="I98" s="103">
        <v>4.5999999999999996</v>
      </c>
      <c r="J98" s="104">
        <v>0.97916666666666663</v>
      </c>
      <c r="K98" s="103">
        <v>2.2000000000000002</v>
      </c>
      <c r="L98" s="104">
        <v>0.16666666666666666</v>
      </c>
      <c r="M98" s="103">
        <v>34.1</v>
      </c>
      <c r="N98" s="103">
        <v>356</v>
      </c>
      <c r="O98" s="104">
        <v>0.96527777777777779</v>
      </c>
      <c r="P98" s="103">
        <v>91.1</v>
      </c>
      <c r="Q98" s="103">
        <v>30</v>
      </c>
      <c r="R98" s="103"/>
      <c r="S98" s="103"/>
      <c r="T98" s="103"/>
      <c r="U98" s="103">
        <v>100</v>
      </c>
    </row>
    <row r="99" spans="1:21">
      <c r="A99" s="108">
        <v>39531</v>
      </c>
      <c r="B99" s="106">
        <v>10.6</v>
      </c>
      <c r="C99" s="106">
        <v>11.5</v>
      </c>
      <c r="D99" s="107">
        <v>0.60416666666666663</v>
      </c>
      <c r="E99" s="106">
        <v>9.1</v>
      </c>
      <c r="F99" s="107">
        <v>3.4722222222222224E-2</v>
      </c>
      <c r="G99" s="106">
        <v>81</v>
      </c>
      <c r="H99" s="106">
        <v>3.7</v>
      </c>
      <c r="I99" s="106">
        <v>3.3</v>
      </c>
      <c r="J99" s="107">
        <v>0.97916666666666663</v>
      </c>
      <c r="K99" s="106">
        <v>0.6</v>
      </c>
      <c r="L99" s="107">
        <v>0.4236111111111111</v>
      </c>
      <c r="M99" s="106">
        <v>48.6</v>
      </c>
      <c r="N99" s="106">
        <v>340</v>
      </c>
      <c r="O99" s="107">
        <v>2.0833333333333332E-2</v>
      </c>
      <c r="P99" s="106">
        <v>91.4</v>
      </c>
      <c r="Q99" s="106">
        <v>343</v>
      </c>
      <c r="R99" s="106"/>
      <c r="S99" s="106"/>
      <c r="T99" s="106"/>
      <c r="U99" s="106">
        <v>100</v>
      </c>
    </row>
    <row r="100" spans="1:21">
      <c r="A100" s="105">
        <v>39532</v>
      </c>
      <c r="B100" s="103">
        <v>10.3</v>
      </c>
      <c r="C100" s="103">
        <v>11.4</v>
      </c>
      <c r="D100" s="104">
        <v>0.52777777777777779</v>
      </c>
      <c r="E100" s="103">
        <v>9.5</v>
      </c>
      <c r="F100" s="104">
        <v>0.86111111111111116</v>
      </c>
      <c r="G100" s="103">
        <v>88</v>
      </c>
      <c r="H100" s="103">
        <v>7.2</v>
      </c>
      <c r="I100" s="103">
        <v>1.4</v>
      </c>
      <c r="J100" s="104">
        <v>2.0833333333333332E-2</v>
      </c>
      <c r="K100" s="103">
        <v>0.9</v>
      </c>
      <c r="L100" s="104">
        <v>0</v>
      </c>
      <c r="M100" s="103">
        <v>27.6</v>
      </c>
      <c r="N100" s="103">
        <v>319</v>
      </c>
      <c r="O100" s="104">
        <v>9.0277777777777776E-2</v>
      </c>
      <c r="P100" s="103">
        <v>67</v>
      </c>
      <c r="Q100" s="103">
        <v>324</v>
      </c>
      <c r="R100" s="103"/>
      <c r="S100" s="103"/>
      <c r="T100" s="103"/>
      <c r="U100" s="103">
        <v>100</v>
      </c>
    </row>
    <row r="101" spans="1:21">
      <c r="A101" s="108">
        <v>39533</v>
      </c>
      <c r="B101" s="106">
        <v>8.9</v>
      </c>
      <c r="C101" s="106">
        <v>10.4</v>
      </c>
      <c r="D101" s="107">
        <v>0.29166666666666669</v>
      </c>
      <c r="E101" s="106">
        <v>7</v>
      </c>
      <c r="F101" s="107">
        <v>0.65972222222222221</v>
      </c>
      <c r="G101" s="106">
        <v>78</v>
      </c>
      <c r="H101" s="106">
        <v>8.6</v>
      </c>
      <c r="I101" s="106">
        <v>1.6</v>
      </c>
      <c r="J101" s="107">
        <v>0.8125</v>
      </c>
      <c r="K101" s="106">
        <v>1.1000000000000001</v>
      </c>
      <c r="L101" s="107">
        <v>0.79166666666666663</v>
      </c>
      <c r="M101" s="106">
        <v>31.2</v>
      </c>
      <c r="N101" s="106">
        <v>306</v>
      </c>
      <c r="O101" s="107">
        <v>0.88194444444444453</v>
      </c>
      <c r="P101" s="106">
        <v>94.3</v>
      </c>
      <c r="Q101" s="106">
        <v>303</v>
      </c>
      <c r="R101" s="106"/>
      <c r="S101" s="106"/>
      <c r="T101" s="106"/>
      <c r="U101" s="106">
        <v>100</v>
      </c>
    </row>
    <row r="102" spans="1:21">
      <c r="A102" s="105">
        <v>39534</v>
      </c>
      <c r="B102" s="103">
        <v>10.9</v>
      </c>
      <c r="C102" s="103">
        <v>13.9</v>
      </c>
      <c r="D102" s="104">
        <v>0.45833333333333331</v>
      </c>
      <c r="E102" s="103">
        <v>6.2</v>
      </c>
      <c r="F102" s="104">
        <v>0.22916666666666666</v>
      </c>
      <c r="G102" s="103">
        <v>88</v>
      </c>
      <c r="H102" s="103">
        <v>7.5</v>
      </c>
      <c r="I102" s="103">
        <v>2.2999999999999998</v>
      </c>
      <c r="J102" s="104">
        <v>0.3263888888888889</v>
      </c>
      <c r="K102" s="103">
        <v>0.5</v>
      </c>
      <c r="L102" s="104">
        <v>0.31944444444444448</v>
      </c>
      <c r="M102" s="103">
        <v>40.5</v>
      </c>
      <c r="N102" s="103">
        <v>318</v>
      </c>
      <c r="O102" s="104">
        <v>0.45833333333333331</v>
      </c>
      <c r="P102" s="103">
        <v>102.6</v>
      </c>
      <c r="Q102" s="103">
        <v>305</v>
      </c>
      <c r="R102" s="103"/>
      <c r="S102" s="103"/>
      <c r="T102" s="103"/>
      <c r="U102" s="103">
        <v>100</v>
      </c>
    </row>
    <row r="103" spans="1:21">
      <c r="A103" s="108">
        <v>39535</v>
      </c>
      <c r="B103" s="106">
        <v>13.2</v>
      </c>
      <c r="C103" s="106">
        <v>17.5</v>
      </c>
      <c r="D103" s="107">
        <v>0.50694444444444442</v>
      </c>
      <c r="E103" s="106">
        <v>11.3</v>
      </c>
      <c r="F103" s="107">
        <v>0.99305555555555547</v>
      </c>
      <c r="G103" s="106">
        <v>80</v>
      </c>
      <c r="H103" s="106">
        <v>0</v>
      </c>
      <c r="I103" s="106">
        <v>0.4</v>
      </c>
      <c r="J103" s="107">
        <v>0.99305555555555547</v>
      </c>
      <c r="K103" s="106">
        <v>0</v>
      </c>
      <c r="L103" s="107">
        <v>0</v>
      </c>
      <c r="M103" s="106">
        <v>19.3</v>
      </c>
      <c r="N103" s="106">
        <v>316</v>
      </c>
      <c r="O103" s="107">
        <v>0.61805555555555558</v>
      </c>
      <c r="P103" s="106">
        <v>68.400000000000006</v>
      </c>
      <c r="Q103" s="106">
        <v>323</v>
      </c>
      <c r="R103" s="106"/>
      <c r="S103" s="106"/>
      <c r="T103" s="106"/>
      <c r="U103" s="106">
        <v>100</v>
      </c>
    </row>
    <row r="104" spans="1:21">
      <c r="A104" s="105">
        <v>39536</v>
      </c>
      <c r="B104" s="103">
        <v>14.4</v>
      </c>
      <c r="C104" s="103">
        <v>23.1</v>
      </c>
      <c r="D104" s="104">
        <v>0.61111111111111105</v>
      </c>
      <c r="E104" s="103">
        <v>8.6999999999999993</v>
      </c>
      <c r="F104" s="104">
        <v>0.25694444444444448</v>
      </c>
      <c r="G104" s="103">
        <v>70</v>
      </c>
      <c r="H104" s="103">
        <v>0</v>
      </c>
      <c r="I104" s="103">
        <v>0</v>
      </c>
      <c r="J104" s="103"/>
      <c r="K104" s="103">
        <v>0</v>
      </c>
      <c r="L104" s="104">
        <v>0</v>
      </c>
      <c r="M104" s="103">
        <v>15.2</v>
      </c>
      <c r="N104" s="103">
        <v>178</v>
      </c>
      <c r="O104" s="104">
        <v>0.36805555555555558</v>
      </c>
      <c r="P104" s="103">
        <v>44.6</v>
      </c>
      <c r="Q104" s="103">
        <v>192</v>
      </c>
      <c r="R104" s="103"/>
      <c r="S104" s="103"/>
      <c r="T104" s="103"/>
      <c r="U104" s="103">
        <v>100</v>
      </c>
    </row>
    <row r="105" spans="1:21">
      <c r="A105" s="108">
        <v>39537</v>
      </c>
      <c r="B105" s="106">
        <v>12.1</v>
      </c>
      <c r="C105" s="106">
        <v>18.3</v>
      </c>
      <c r="D105" s="107">
        <v>0.1875</v>
      </c>
      <c r="E105" s="106">
        <v>8.5</v>
      </c>
      <c r="F105" s="107">
        <v>0.43055555555555558</v>
      </c>
      <c r="G105" s="106">
        <v>73</v>
      </c>
      <c r="H105" s="106">
        <v>5.2</v>
      </c>
      <c r="I105" s="106">
        <v>3.2</v>
      </c>
      <c r="J105" s="107">
        <v>0.39583333333333331</v>
      </c>
      <c r="K105" s="106">
        <v>0.9</v>
      </c>
      <c r="L105" s="107">
        <v>0.38194444444444442</v>
      </c>
      <c r="M105" s="106">
        <v>23.2</v>
      </c>
      <c r="N105" s="106">
        <v>313</v>
      </c>
      <c r="O105" s="107">
        <v>0.1875</v>
      </c>
      <c r="P105" s="106">
        <v>91.1</v>
      </c>
      <c r="Q105" s="106">
        <v>104</v>
      </c>
      <c r="R105" s="106"/>
      <c r="S105" s="106"/>
      <c r="T105" s="106"/>
      <c r="U105" s="106">
        <v>99.3</v>
      </c>
    </row>
    <row r="106" spans="1:21">
      <c r="A106" s="105">
        <v>39538</v>
      </c>
      <c r="B106" s="103">
        <v>11.2</v>
      </c>
      <c r="C106" s="103">
        <v>12.2</v>
      </c>
      <c r="D106" s="104">
        <v>0.61111111111111105</v>
      </c>
      <c r="E106" s="103">
        <v>9.8000000000000007</v>
      </c>
      <c r="F106" s="104">
        <v>0.51388888888888895</v>
      </c>
      <c r="G106" s="103">
        <v>75</v>
      </c>
      <c r="H106" s="103">
        <v>1.7</v>
      </c>
      <c r="I106" s="103">
        <v>0.7</v>
      </c>
      <c r="J106" s="104">
        <v>0.49305555555555558</v>
      </c>
      <c r="K106" s="103">
        <v>0.3</v>
      </c>
      <c r="L106" s="104">
        <v>0.2986111111111111</v>
      </c>
      <c r="M106" s="103">
        <v>27.4</v>
      </c>
      <c r="N106" s="103">
        <v>319</v>
      </c>
      <c r="O106" s="104">
        <v>0.36805555555555558</v>
      </c>
      <c r="P106" s="103">
        <v>63.7</v>
      </c>
      <c r="Q106" s="103">
        <v>293</v>
      </c>
      <c r="R106" s="103"/>
      <c r="S106" s="103"/>
      <c r="T106" s="103"/>
      <c r="U106" s="103">
        <v>100</v>
      </c>
    </row>
    <row r="107" spans="1:21">
      <c r="A107" s="125"/>
      <c r="B107" s="124">
        <f>SUM(B76:B106)/30</f>
        <v>13.426666666666664</v>
      </c>
      <c r="C107" s="124">
        <f>SUM(C76:C106)/30</f>
        <v>14.886666666666665</v>
      </c>
      <c r="D107" s="124">
        <f>SUM(D76:D106)/30</f>
        <v>0.43148148148148141</v>
      </c>
      <c r="E107" s="124">
        <f>SUM(E76:E106)/30</f>
        <v>10.370000000000001</v>
      </c>
      <c r="F107" s="124">
        <f>SUM(F76:F106)/30</f>
        <v>0.40069444444444435</v>
      </c>
      <c r="G107" s="124">
        <f>SUM(G76:G106)/30</f>
        <v>76.933333333333337</v>
      </c>
      <c r="H107" s="124">
        <f>SUM(H76:H106)</f>
        <v>105.4</v>
      </c>
      <c r="I107" s="124">
        <f>SUM(I76:I106)/30</f>
        <v>1.3366666666666664</v>
      </c>
      <c r="J107" s="124">
        <f>SUM(J76:J106)/30</f>
        <v>0.32060185185185192</v>
      </c>
      <c r="K107" s="124">
        <f>SUM(K76:K106)/30</f>
        <v>0.55333333333333334</v>
      </c>
      <c r="L107" s="124">
        <f>SUM(L76:L106)/30</f>
        <v>0.2472222222222222</v>
      </c>
      <c r="M107" s="124">
        <f>SUM(M76:M106)/30</f>
        <v>25.360000000000003</v>
      </c>
      <c r="N107" s="124">
        <f>SUM(N76:N106)/30</f>
        <v>242.46666666666667</v>
      </c>
      <c r="O107" s="124">
        <f>SUM(O76:O106)/30</f>
        <v>0.48773148148148165</v>
      </c>
      <c r="P107" s="124">
        <f>SUM(P76:P106)/30</f>
        <v>66.22999999999999</v>
      </c>
      <c r="Q107" s="124">
        <f>SUM(Q76:Q106)/30</f>
        <v>237.66666666666666</v>
      </c>
      <c r="R107" s="123"/>
      <c r="S107" s="123"/>
      <c r="T107" s="123"/>
      <c r="U107" s="122"/>
    </row>
    <row r="108" spans="1:21">
      <c r="A108" s="116" t="s">
        <v>151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4"/>
    </row>
    <row r="109" spans="1:21">
      <c r="A109" s="110" t="s">
        <v>101</v>
      </c>
      <c r="B109" s="113" t="s">
        <v>100</v>
      </c>
      <c r="C109" s="112"/>
      <c r="D109" s="112"/>
      <c r="E109" s="112"/>
      <c r="F109" s="111"/>
      <c r="G109" s="110" t="s">
        <v>99</v>
      </c>
      <c r="H109" s="113" t="s">
        <v>98</v>
      </c>
      <c r="I109" s="112"/>
      <c r="J109" s="112"/>
      <c r="K109" s="112"/>
      <c r="L109" s="111"/>
      <c r="M109" s="113" t="s">
        <v>97</v>
      </c>
      <c r="N109" s="112"/>
      <c r="O109" s="112"/>
      <c r="P109" s="112"/>
      <c r="Q109" s="111"/>
      <c r="R109" s="113" t="s">
        <v>105</v>
      </c>
      <c r="S109" s="112"/>
      <c r="T109" s="111"/>
      <c r="U109" s="110" t="s">
        <v>96</v>
      </c>
    </row>
    <row r="110" spans="1:21">
      <c r="A110" s="110"/>
      <c r="B110" s="110" t="s">
        <v>84</v>
      </c>
      <c r="C110" s="113" t="s">
        <v>95</v>
      </c>
      <c r="D110" s="111"/>
      <c r="E110" s="113" t="s">
        <v>94</v>
      </c>
      <c r="F110" s="111"/>
      <c r="G110" s="110" t="s">
        <v>90</v>
      </c>
      <c r="H110" s="110" t="s">
        <v>93</v>
      </c>
      <c r="I110" s="113" t="s">
        <v>92</v>
      </c>
      <c r="J110" s="111"/>
      <c r="K110" s="113" t="s">
        <v>91</v>
      </c>
      <c r="L110" s="111"/>
      <c r="M110" s="113" t="s">
        <v>90</v>
      </c>
      <c r="N110" s="111"/>
      <c r="O110" s="113" t="s">
        <v>89</v>
      </c>
      <c r="P110" s="112"/>
      <c r="Q110" s="111"/>
      <c r="R110" s="110" t="s">
        <v>90</v>
      </c>
      <c r="S110" s="113" t="s">
        <v>104</v>
      </c>
      <c r="T110" s="111"/>
      <c r="U110" s="110"/>
    </row>
    <row r="111" spans="1:21">
      <c r="A111" s="110"/>
      <c r="B111" s="110" t="s">
        <v>88</v>
      </c>
      <c r="C111" s="110" t="s">
        <v>88</v>
      </c>
      <c r="D111" s="110" t="s">
        <v>85</v>
      </c>
      <c r="E111" s="110" t="s">
        <v>87</v>
      </c>
      <c r="F111" s="110" t="s">
        <v>85</v>
      </c>
      <c r="G111" s="110" t="s">
        <v>81</v>
      </c>
      <c r="H111" s="110" t="s">
        <v>86</v>
      </c>
      <c r="I111" s="110"/>
      <c r="J111" s="110" t="s">
        <v>85</v>
      </c>
      <c r="K111" s="110"/>
      <c r="L111" s="110" t="s">
        <v>85</v>
      </c>
      <c r="M111" s="110" t="s">
        <v>83</v>
      </c>
      <c r="N111" s="110" t="s">
        <v>82</v>
      </c>
      <c r="O111" s="110" t="s">
        <v>84</v>
      </c>
      <c r="P111" s="110" t="s">
        <v>83</v>
      </c>
      <c r="Q111" s="110" t="s">
        <v>82</v>
      </c>
      <c r="R111" s="110" t="s">
        <v>103</v>
      </c>
      <c r="S111" s="110" t="s">
        <v>103</v>
      </c>
      <c r="T111" s="110" t="s">
        <v>85</v>
      </c>
      <c r="U111" s="110" t="s">
        <v>81</v>
      </c>
    </row>
    <row r="112" spans="1:21">
      <c r="A112" s="105">
        <v>39539</v>
      </c>
      <c r="B112" s="103">
        <v>11.8</v>
      </c>
      <c r="C112" s="103">
        <v>12.6</v>
      </c>
      <c r="D112" s="104">
        <v>0.34027777777777773</v>
      </c>
      <c r="E112" s="103">
        <v>10</v>
      </c>
      <c r="F112" s="104">
        <v>2.0833333333333332E-2</v>
      </c>
      <c r="G112" s="103">
        <v>96</v>
      </c>
      <c r="H112" s="103">
        <v>3.6</v>
      </c>
      <c r="I112" s="103">
        <v>1.6</v>
      </c>
      <c r="J112" s="104">
        <v>0.10416666666666667</v>
      </c>
      <c r="K112" s="103">
        <v>0.4</v>
      </c>
      <c r="L112" s="104">
        <v>9.0277777777777776E-2</v>
      </c>
      <c r="M112" s="103">
        <v>26.5</v>
      </c>
      <c r="N112" s="103">
        <v>332</v>
      </c>
      <c r="O112" s="104">
        <v>0.16666666666666666</v>
      </c>
      <c r="P112" s="103">
        <v>56.5</v>
      </c>
      <c r="Q112" s="103">
        <v>349</v>
      </c>
      <c r="R112" s="103"/>
      <c r="S112" s="103"/>
      <c r="T112" s="103"/>
      <c r="U112" s="103">
        <v>99.3</v>
      </c>
    </row>
    <row r="113" spans="1:21">
      <c r="A113" s="108">
        <v>39540</v>
      </c>
      <c r="B113" s="106">
        <v>11.6</v>
      </c>
      <c r="C113" s="106">
        <v>13.2</v>
      </c>
      <c r="D113" s="107">
        <v>0.59722222222222221</v>
      </c>
      <c r="E113" s="106">
        <v>9.6999999999999993</v>
      </c>
      <c r="F113" s="107">
        <v>0.99305555555555547</v>
      </c>
      <c r="G113" s="106">
        <v>94</v>
      </c>
      <c r="H113" s="106">
        <v>0</v>
      </c>
      <c r="I113" s="106">
        <v>0</v>
      </c>
      <c r="J113" s="106"/>
      <c r="K113" s="106">
        <v>0</v>
      </c>
      <c r="L113" s="107">
        <v>0</v>
      </c>
      <c r="M113" s="106">
        <v>9.6999999999999993</v>
      </c>
      <c r="N113" s="106">
        <v>45</v>
      </c>
      <c r="O113" s="107">
        <v>0.66666666666666663</v>
      </c>
      <c r="P113" s="106">
        <v>28.8</v>
      </c>
      <c r="Q113" s="106">
        <v>347</v>
      </c>
      <c r="R113" s="106"/>
      <c r="S113" s="106"/>
      <c r="T113" s="106"/>
      <c r="U113" s="106">
        <v>100</v>
      </c>
    </row>
    <row r="114" spans="1:21">
      <c r="A114" s="105">
        <v>39541</v>
      </c>
      <c r="B114" s="103">
        <v>10.1</v>
      </c>
      <c r="C114" s="103">
        <v>12.8</v>
      </c>
      <c r="D114" s="104">
        <v>0.4513888888888889</v>
      </c>
      <c r="E114" s="103">
        <v>6.5</v>
      </c>
      <c r="F114" s="104">
        <v>0.20138888888888887</v>
      </c>
      <c r="G114" s="103">
        <v>89</v>
      </c>
      <c r="H114" s="103">
        <v>0</v>
      </c>
      <c r="I114" s="103">
        <v>0</v>
      </c>
      <c r="J114" s="103"/>
      <c r="K114" s="103">
        <v>0</v>
      </c>
      <c r="L114" s="104">
        <v>0</v>
      </c>
      <c r="M114" s="103">
        <v>12.6</v>
      </c>
      <c r="N114" s="103">
        <v>114</v>
      </c>
      <c r="O114" s="104">
        <v>0.5625</v>
      </c>
      <c r="P114" s="103">
        <v>33.799999999999997</v>
      </c>
      <c r="Q114" s="103">
        <v>150</v>
      </c>
      <c r="R114" s="103"/>
      <c r="S114" s="103"/>
      <c r="T114" s="103"/>
      <c r="U114" s="103">
        <v>100</v>
      </c>
    </row>
    <row r="115" spans="1:21">
      <c r="A115" s="108">
        <v>39542</v>
      </c>
      <c r="B115" s="106">
        <v>11</v>
      </c>
      <c r="C115" s="106">
        <v>12.8</v>
      </c>
      <c r="D115" s="107">
        <v>0.5625</v>
      </c>
      <c r="E115" s="106">
        <v>7.8</v>
      </c>
      <c r="F115" s="107">
        <v>0.97222222222222221</v>
      </c>
      <c r="G115" s="106">
        <v>86</v>
      </c>
      <c r="H115" s="106">
        <v>0</v>
      </c>
      <c r="I115" s="106">
        <v>0</v>
      </c>
      <c r="J115" s="106"/>
      <c r="K115" s="106">
        <v>0</v>
      </c>
      <c r="L115" s="107">
        <v>0</v>
      </c>
      <c r="M115" s="106">
        <v>10.7</v>
      </c>
      <c r="N115" s="106">
        <v>83</v>
      </c>
      <c r="O115" s="107">
        <v>0.60416666666666663</v>
      </c>
      <c r="P115" s="106">
        <v>35.6</v>
      </c>
      <c r="Q115" s="106">
        <v>98</v>
      </c>
      <c r="R115" s="106"/>
      <c r="S115" s="106"/>
      <c r="T115" s="106"/>
      <c r="U115" s="106">
        <v>100</v>
      </c>
    </row>
    <row r="116" spans="1:21">
      <c r="A116" s="105">
        <v>39543</v>
      </c>
      <c r="B116" s="103">
        <v>10.1</v>
      </c>
      <c r="C116" s="103">
        <v>13.8</v>
      </c>
      <c r="D116" s="104">
        <v>0.65277777777777779</v>
      </c>
      <c r="E116" s="103">
        <v>5.9</v>
      </c>
      <c r="F116" s="104">
        <v>0.24305555555555555</v>
      </c>
      <c r="G116" s="103">
        <v>80</v>
      </c>
      <c r="H116" s="103">
        <v>0</v>
      </c>
      <c r="I116" s="103">
        <v>0</v>
      </c>
      <c r="J116" s="103"/>
      <c r="K116" s="103">
        <v>0</v>
      </c>
      <c r="L116" s="104">
        <v>0</v>
      </c>
      <c r="M116" s="103">
        <v>13.8</v>
      </c>
      <c r="N116" s="103">
        <v>116</v>
      </c>
      <c r="O116" s="104">
        <v>0.58333333333333337</v>
      </c>
      <c r="P116" s="103">
        <v>33.1</v>
      </c>
      <c r="Q116" s="103">
        <v>167</v>
      </c>
      <c r="R116" s="103"/>
      <c r="S116" s="103"/>
      <c r="T116" s="103"/>
      <c r="U116" s="103">
        <v>100</v>
      </c>
    </row>
    <row r="117" spans="1:21">
      <c r="A117" s="108">
        <v>39544</v>
      </c>
      <c r="B117" s="106">
        <v>9</v>
      </c>
      <c r="C117" s="106">
        <v>11.6</v>
      </c>
      <c r="D117" s="107">
        <v>0.4861111111111111</v>
      </c>
      <c r="E117" s="106">
        <v>6.3</v>
      </c>
      <c r="F117" s="107">
        <v>0.23611111111111113</v>
      </c>
      <c r="G117" s="106">
        <v>78</v>
      </c>
      <c r="H117" s="106">
        <v>0</v>
      </c>
      <c r="I117" s="106">
        <v>0</v>
      </c>
      <c r="J117" s="106"/>
      <c r="K117" s="106">
        <v>0</v>
      </c>
      <c r="L117" s="107">
        <v>0</v>
      </c>
      <c r="M117" s="106">
        <v>16.899999999999999</v>
      </c>
      <c r="N117" s="106">
        <v>31</v>
      </c>
      <c r="O117" s="107">
        <v>0.61111111111111105</v>
      </c>
      <c r="P117" s="106">
        <v>38.200000000000003</v>
      </c>
      <c r="Q117" s="106">
        <v>203</v>
      </c>
      <c r="R117" s="106"/>
      <c r="S117" s="106"/>
      <c r="T117" s="106"/>
      <c r="U117" s="106">
        <v>99.3</v>
      </c>
    </row>
    <row r="118" spans="1:21">
      <c r="A118" s="105">
        <v>39545</v>
      </c>
      <c r="B118" s="103">
        <v>9</v>
      </c>
      <c r="C118" s="103">
        <v>12.2</v>
      </c>
      <c r="D118" s="104">
        <v>0.49305555555555558</v>
      </c>
      <c r="E118" s="103">
        <v>5.3</v>
      </c>
      <c r="F118" s="104">
        <v>0.23611111111111113</v>
      </c>
      <c r="G118" s="103">
        <v>75</v>
      </c>
      <c r="H118" s="103">
        <v>3.6</v>
      </c>
      <c r="I118" s="103">
        <v>2.7</v>
      </c>
      <c r="J118" s="104">
        <v>0.83333333333333337</v>
      </c>
      <c r="K118" s="103">
        <v>0.9</v>
      </c>
      <c r="L118" s="104">
        <v>0.81944444444444453</v>
      </c>
      <c r="M118" s="103">
        <v>13.6</v>
      </c>
      <c r="N118" s="103">
        <v>128</v>
      </c>
      <c r="O118" s="104">
        <v>0.54861111111111105</v>
      </c>
      <c r="P118" s="103">
        <v>42.5</v>
      </c>
      <c r="Q118" s="103">
        <v>73</v>
      </c>
      <c r="R118" s="103"/>
      <c r="S118" s="103"/>
      <c r="T118" s="103"/>
      <c r="U118" s="103">
        <v>100</v>
      </c>
    </row>
    <row r="119" spans="1:21">
      <c r="A119" s="108">
        <v>39546</v>
      </c>
      <c r="B119" s="106">
        <v>12.6</v>
      </c>
      <c r="C119" s="106">
        <v>15.6</v>
      </c>
      <c r="D119" s="107">
        <v>0.34722222222222227</v>
      </c>
      <c r="E119" s="106">
        <v>10.8</v>
      </c>
      <c r="F119" s="107">
        <v>0.93055555555555547</v>
      </c>
      <c r="G119" s="106">
        <v>81</v>
      </c>
      <c r="H119" s="106">
        <v>0.2</v>
      </c>
      <c r="I119" s="106">
        <v>0.2</v>
      </c>
      <c r="J119" s="107">
        <v>0.88194444444444453</v>
      </c>
      <c r="K119" s="106">
        <v>0.1</v>
      </c>
      <c r="L119" s="107">
        <v>0.875</v>
      </c>
      <c r="M119" s="106">
        <v>17.5</v>
      </c>
      <c r="N119" s="106">
        <v>233</v>
      </c>
      <c r="O119" s="107">
        <v>0.15277777777777776</v>
      </c>
      <c r="P119" s="106">
        <v>76.7</v>
      </c>
      <c r="Q119" s="106">
        <v>190</v>
      </c>
      <c r="R119" s="106"/>
      <c r="S119" s="106"/>
      <c r="T119" s="106"/>
      <c r="U119" s="106">
        <v>100</v>
      </c>
    </row>
    <row r="120" spans="1:21">
      <c r="A120" s="105">
        <v>39547</v>
      </c>
      <c r="B120" s="103">
        <v>11.2</v>
      </c>
      <c r="C120" s="103">
        <v>13</v>
      </c>
      <c r="D120" s="104">
        <v>0.59722222222222221</v>
      </c>
      <c r="E120" s="103">
        <v>9.6999999999999993</v>
      </c>
      <c r="F120" s="104">
        <v>0.92361111111111116</v>
      </c>
      <c r="G120" s="103">
        <v>94</v>
      </c>
      <c r="H120" s="103">
        <v>5.7</v>
      </c>
      <c r="I120" s="103">
        <v>2.2999999999999998</v>
      </c>
      <c r="J120" s="104">
        <v>0.74305555555555547</v>
      </c>
      <c r="K120" s="103">
        <v>2.1</v>
      </c>
      <c r="L120" s="104">
        <v>0.70833333333333337</v>
      </c>
      <c r="M120" s="103">
        <v>11.6</v>
      </c>
      <c r="N120" s="103">
        <v>48</v>
      </c>
      <c r="O120" s="104">
        <v>0.61805555555555558</v>
      </c>
      <c r="P120" s="103">
        <v>41.8</v>
      </c>
      <c r="Q120" s="103">
        <v>129</v>
      </c>
      <c r="R120" s="103"/>
      <c r="S120" s="103"/>
      <c r="T120" s="103"/>
      <c r="U120" s="103">
        <v>100</v>
      </c>
    </row>
    <row r="121" spans="1:21">
      <c r="A121" s="108">
        <v>39548</v>
      </c>
      <c r="B121" s="106">
        <v>10</v>
      </c>
      <c r="C121" s="106">
        <v>12.7</v>
      </c>
      <c r="D121" s="107">
        <v>0.5</v>
      </c>
      <c r="E121" s="106">
        <v>8</v>
      </c>
      <c r="F121" s="107">
        <v>0.81944444444444453</v>
      </c>
      <c r="G121" s="106">
        <v>92</v>
      </c>
      <c r="H121" s="106">
        <v>6.5</v>
      </c>
      <c r="I121" s="106">
        <v>1.7</v>
      </c>
      <c r="J121" s="107">
        <v>0.77083333333333337</v>
      </c>
      <c r="K121" s="106">
        <v>0.4</v>
      </c>
      <c r="L121" s="107">
        <v>6.25E-2</v>
      </c>
      <c r="M121" s="106">
        <v>18</v>
      </c>
      <c r="N121" s="106">
        <v>26</v>
      </c>
      <c r="O121" s="107">
        <v>0.64583333333333337</v>
      </c>
      <c r="P121" s="106">
        <v>49.7</v>
      </c>
      <c r="Q121" s="106">
        <v>95</v>
      </c>
      <c r="R121" s="106"/>
      <c r="S121" s="106"/>
      <c r="T121" s="106"/>
      <c r="U121" s="106">
        <v>99.3</v>
      </c>
    </row>
    <row r="122" spans="1:21">
      <c r="A122" s="105">
        <v>39549</v>
      </c>
      <c r="B122" s="103">
        <v>9.3000000000000007</v>
      </c>
      <c r="C122" s="103">
        <v>10.8</v>
      </c>
      <c r="D122" s="104">
        <v>0.625</v>
      </c>
      <c r="E122" s="103">
        <v>7.5</v>
      </c>
      <c r="F122" s="104">
        <v>0.47222222222222227</v>
      </c>
      <c r="G122" s="103">
        <v>77</v>
      </c>
      <c r="H122" s="103">
        <v>7.9</v>
      </c>
      <c r="I122" s="103">
        <v>2.5</v>
      </c>
      <c r="J122" s="104">
        <v>0.52777777777777779</v>
      </c>
      <c r="K122" s="103">
        <v>0.9</v>
      </c>
      <c r="L122" s="104">
        <v>0.52083333333333337</v>
      </c>
      <c r="M122" s="103">
        <v>22.6</v>
      </c>
      <c r="N122" s="103">
        <v>336</v>
      </c>
      <c r="O122" s="104">
        <v>0.46527777777777773</v>
      </c>
      <c r="P122" s="103">
        <v>61.9</v>
      </c>
      <c r="Q122" s="103">
        <v>5</v>
      </c>
      <c r="R122" s="103"/>
      <c r="S122" s="103"/>
      <c r="T122" s="103"/>
      <c r="U122" s="103">
        <v>100</v>
      </c>
    </row>
    <row r="123" spans="1:21">
      <c r="A123" s="108">
        <v>39550</v>
      </c>
      <c r="B123" s="106">
        <v>11</v>
      </c>
      <c r="C123" s="106">
        <v>13.5</v>
      </c>
      <c r="D123" s="107">
        <v>0.71527777777777779</v>
      </c>
      <c r="E123" s="106">
        <v>8.4</v>
      </c>
      <c r="F123" s="107">
        <v>0.27777777777777779</v>
      </c>
      <c r="G123" s="106">
        <v>73</v>
      </c>
      <c r="H123" s="106">
        <v>0.4</v>
      </c>
      <c r="I123" s="106">
        <v>0.2</v>
      </c>
      <c r="J123" s="107">
        <v>0.11805555555555557</v>
      </c>
      <c r="K123" s="106">
        <v>0.2</v>
      </c>
      <c r="L123" s="107">
        <v>0.11805555555555557</v>
      </c>
      <c r="M123" s="106">
        <v>13.2</v>
      </c>
      <c r="N123" s="106">
        <v>321</v>
      </c>
      <c r="O123" s="107">
        <v>0.15972222222222224</v>
      </c>
      <c r="P123" s="106">
        <v>41</v>
      </c>
      <c r="Q123" s="106">
        <v>265</v>
      </c>
      <c r="R123" s="106"/>
      <c r="S123" s="106"/>
      <c r="T123" s="106"/>
      <c r="U123" s="106">
        <v>99.3</v>
      </c>
    </row>
    <row r="124" spans="1:21">
      <c r="A124" s="105">
        <v>39551</v>
      </c>
      <c r="B124" s="103">
        <v>10.6</v>
      </c>
      <c r="C124" s="103">
        <v>15.8</v>
      </c>
      <c r="D124" s="104">
        <v>0.50694444444444442</v>
      </c>
      <c r="E124" s="103">
        <v>8</v>
      </c>
      <c r="F124" s="104">
        <v>0.16666666666666666</v>
      </c>
      <c r="G124" s="103">
        <v>75</v>
      </c>
      <c r="H124" s="103">
        <v>6.8</v>
      </c>
      <c r="I124" s="103">
        <v>4.3</v>
      </c>
      <c r="J124" s="104">
        <v>0.625</v>
      </c>
      <c r="K124" s="103">
        <v>1.6</v>
      </c>
      <c r="L124" s="104">
        <v>0.59027777777777779</v>
      </c>
      <c r="M124" s="103">
        <v>25.7</v>
      </c>
      <c r="N124" s="103">
        <v>270</v>
      </c>
      <c r="O124" s="104">
        <v>0.46527777777777773</v>
      </c>
      <c r="P124" s="103">
        <v>70.2</v>
      </c>
      <c r="Q124" s="103">
        <v>167</v>
      </c>
      <c r="R124" s="103"/>
      <c r="S124" s="103"/>
      <c r="T124" s="103"/>
      <c r="U124" s="103">
        <v>100</v>
      </c>
    </row>
    <row r="125" spans="1:21">
      <c r="A125" s="108">
        <v>39552</v>
      </c>
      <c r="B125" s="106">
        <v>9.8000000000000007</v>
      </c>
      <c r="C125" s="106">
        <v>12.2</v>
      </c>
      <c r="D125" s="107">
        <v>0.72916666666666663</v>
      </c>
      <c r="E125" s="106">
        <v>7</v>
      </c>
      <c r="F125" s="107">
        <v>0.99305555555555547</v>
      </c>
      <c r="G125" s="106">
        <v>78</v>
      </c>
      <c r="H125" s="106">
        <v>0.8</v>
      </c>
      <c r="I125" s="106">
        <v>0.3</v>
      </c>
      <c r="J125" s="107">
        <v>0.27083333333333331</v>
      </c>
      <c r="K125" s="106">
        <v>0.2</v>
      </c>
      <c r="L125" s="107">
        <v>0.2638888888888889</v>
      </c>
      <c r="M125" s="106">
        <v>16.8</v>
      </c>
      <c r="N125" s="106">
        <v>317</v>
      </c>
      <c r="O125" s="107">
        <v>0.125</v>
      </c>
      <c r="P125" s="106">
        <v>45.7</v>
      </c>
      <c r="Q125" s="106">
        <v>301</v>
      </c>
      <c r="R125" s="106"/>
      <c r="S125" s="106"/>
      <c r="T125" s="106"/>
      <c r="U125" s="106">
        <v>100</v>
      </c>
    </row>
    <row r="126" spans="1:21">
      <c r="A126" s="105">
        <v>39553</v>
      </c>
      <c r="B126" s="103">
        <v>10.3</v>
      </c>
      <c r="C126" s="103">
        <v>15</v>
      </c>
      <c r="D126" s="104">
        <v>0.69444444444444453</v>
      </c>
      <c r="E126" s="103">
        <v>4.5</v>
      </c>
      <c r="F126" s="104">
        <v>0.23611111111111113</v>
      </c>
      <c r="G126" s="103">
        <v>72</v>
      </c>
      <c r="H126" s="103">
        <v>0.1</v>
      </c>
      <c r="I126" s="103">
        <v>0.1</v>
      </c>
      <c r="J126" s="104">
        <v>0.23611111111111113</v>
      </c>
      <c r="K126" s="103">
        <v>0.1</v>
      </c>
      <c r="L126" s="104">
        <v>0.23611111111111113</v>
      </c>
      <c r="M126" s="103">
        <v>13.5</v>
      </c>
      <c r="N126" s="103">
        <v>133</v>
      </c>
      <c r="O126" s="104">
        <v>0.21527777777777779</v>
      </c>
      <c r="P126" s="103">
        <v>30.2</v>
      </c>
      <c r="Q126" s="103">
        <v>172</v>
      </c>
      <c r="R126" s="103"/>
      <c r="S126" s="103"/>
      <c r="T126" s="103"/>
      <c r="U126" s="103">
        <v>100</v>
      </c>
    </row>
    <row r="127" spans="1:21">
      <c r="A127" s="108">
        <v>39554</v>
      </c>
      <c r="B127" s="106">
        <v>15.6</v>
      </c>
      <c r="C127" s="106">
        <v>21</v>
      </c>
      <c r="D127" s="107">
        <v>0.6875</v>
      </c>
      <c r="E127" s="106">
        <v>9.1</v>
      </c>
      <c r="F127" s="107">
        <v>0.18055555555555555</v>
      </c>
      <c r="G127" s="106">
        <v>55</v>
      </c>
      <c r="H127" s="106">
        <v>0</v>
      </c>
      <c r="I127" s="106">
        <v>0</v>
      </c>
      <c r="J127" s="106"/>
      <c r="K127" s="106">
        <v>0</v>
      </c>
      <c r="L127" s="107">
        <v>0</v>
      </c>
      <c r="M127" s="106">
        <v>14.5</v>
      </c>
      <c r="N127" s="106">
        <v>154</v>
      </c>
      <c r="O127" s="107">
        <v>0.99305555555555547</v>
      </c>
      <c r="P127" s="106">
        <v>54.4</v>
      </c>
      <c r="Q127" s="106">
        <v>181</v>
      </c>
      <c r="R127" s="106"/>
      <c r="S127" s="106"/>
      <c r="T127" s="106"/>
      <c r="U127" s="106">
        <v>100</v>
      </c>
    </row>
    <row r="128" spans="1:21">
      <c r="A128" s="105">
        <v>39555</v>
      </c>
      <c r="B128" s="103">
        <v>12.7</v>
      </c>
      <c r="C128" s="103">
        <v>17.100000000000001</v>
      </c>
      <c r="D128" s="104">
        <v>0</v>
      </c>
      <c r="E128" s="103">
        <v>10.199999999999999</v>
      </c>
      <c r="F128" s="104">
        <v>0.93055555555555547</v>
      </c>
      <c r="G128" s="103">
        <v>72</v>
      </c>
      <c r="H128" s="103">
        <v>1.4</v>
      </c>
      <c r="I128" s="103">
        <v>0.7</v>
      </c>
      <c r="J128" s="104">
        <v>0.18055555555555555</v>
      </c>
      <c r="K128" s="103">
        <v>0.2</v>
      </c>
      <c r="L128" s="104">
        <v>0.13194444444444445</v>
      </c>
      <c r="M128" s="103">
        <v>23.2</v>
      </c>
      <c r="N128" s="103">
        <v>320</v>
      </c>
      <c r="O128" s="104">
        <v>2.0833333333333332E-2</v>
      </c>
      <c r="P128" s="103">
        <v>59.8</v>
      </c>
      <c r="Q128" s="103">
        <v>288</v>
      </c>
      <c r="R128" s="103"/>
      <c r="S128" s="103"/>
      <c r="T128" s="103"/>
      <c r="U128" s="103">
        <v>100</v>
      </c>
    </row>
    <row r="129" spans="1:21">
      <c r="A129" s="108">
        <v>39556</v>
      </c>
      <c r="B129" s="106">
        <v>13.1</v>
      </c>
      <c r="C129" s="106">
        <v>16</v>
      </c>
      <c r="D129" s="107">
        <v>0.4375</v>
      </c>
      <c r="E129" s="106">
        <v>9.8000000000000007</v>
      </c>
      <c r="F129" s="107">
        <v>0.97222222222222221</v>
      </c>
      <c r="G129" s="106">
        <v>63</v>
      </c>
      <c r="H129" s="106">
        <v>0.4</v>
      </c>
      <c r="I129" s="106">
        <v>0.4</v>
      </c>
      <c r="J129" s="107">
        <v>0.49305555555555558</v>
      </c>
      <c r="K129" s="106">
        <v>0.3</v>
      </c>
      <c r="L129" s="107">
        <v>0.4861111111111111</v>
      </c>
      <c r="M129" s="106">
        <v>27.6</v>
      </c>
      <c r="N129" s="106">
        <v>272</v>
      </c>
      <c r="O129" s="107">
        <v>0.4236111111111111</v>
      </c>
      <c r="P129" s="106">
        <v>105.1</v>
      </c>
      <c r="Q129" s="106">
        <v>160</v>
      </c>
      <c r="R129" s="106"/>
      <c r="S129" s="106"/>
      <c r="T129" s="106"/>
      <c r="U129" s="106">
        <v>100</v>
      </c>
    </row>
    <row r="130" spans="1:21">
      <c r="A130" s="105">
        <v>39557</v>
      </c>
      <c r="B130" s="103">
        <v>13.9</v>
      </c>
      <c r="C130" s="103">
        <v>17.100000000000001</v>
      </c>
      <c r="D130" s="104">
        <v>0.63888888888888895</v>
      </c>
      <c r="E130" s="103">
        <v>10.5</v>
      </c>
      <c r="F130" s="104">
        <v>0</v>
      </c>
      <c r="G130" s="103">
        <v>58</v>
      </c>
      <c r="H130" s="103">
        <v>0.8</v>
      </c>
      <c r="I130" s="103">
        <v>0.8</v>
      </c>
      <c r="J130" s="104">
        <v>0.66666666666666663</v>
      </c>
      <c r="K130" s="103">
        <v>0.6</v>
      </c>
      <c r="L130" s="104">
        <v>0.66666666666666663</v>
      </c>
      <c r="M130" s="103">
        <v>21.9</v>
      </c>
      <c r="N130" s="103">
        <v>203</v>
      </c>
      <c r="O130" s="104">
        <v>0.14583333333333334</v>
      </c>
      <c r="P130" s="103">
        <v>78.8</v>
      </c>
      <c r="Q130" s="103">
        <v>191</v>
      </c>
      <c r="R130" s="103"/>
      <c r="S130" s="103"/>
      <c r="T130" s="103"/>
      <c r="U130" s="103">
        <v>100</v>
      </c>
    </row>
    <row r="131" spans="1:21">
      <c r="A131" s="108">
        <v>39558</v>
      </c>
      <c r="B131" s="106">
        <v>13.8</v>
      </c>
      <c r="C131" s="106">
        <v>18.399999999999999</v>
      </c>
      <c r="D131" s="107">
        <v>0.50694444444444442</v>
      </c>
      <c r="E131" s="106">
        <v>12.1</v>
      </c>
      <c r="F131" s="107">
        <v>0.22916666666666666</v>
      </c>
      <c r="G131" s="106">
        <v>61</v>
      </c>
      <c r="H131" s="106">
        <v>0.4</v>
      </c>
      <c r="I131" s="106">
        <v>0.1</v>
      </c>
      <c r="J131" s="107">
        <v>0.98611111111111116</v>
      </c>
      <c r="K131" s="106">
        <v>0.3</v>
      </c>
      <c r="L131" s="107">
        <v>0.99305555555555547</v>
      </c>
      <c r="M131" s="106">
        <v>20.2</v>
      </c>
      <c r="N131" s="106">
        <v>249</v>
      </c>
      <c r="O131" s="107">
        <v>0.27777777777777779</v>
      </c>
      <c r="P131" s="106">
        <v>72</v>
      </c>
      <c r="Q131" s="106">
        <v>206</v>
      </c>
      <c r="R131" s="106"/>
      <c r="S131" s="106"/>
      <c r="T131" s="106"/>
      <c r="U131" s="106">
        <v>99.3</v>
      </c>
    </row>
    <row r="132" spans="1:21">
      <c r="A132" s="105">
        <v>39559</v>
      </c>
      <c r="B132" s="103">
        <v>11.3</v>
      </c>
      <c r="C132" s="103">
        <v>12.5</v>
      </c>
      <c r="D132" s="104">
        <v>0.72222222222222221</v>
      </c>
      <c r="E132" s="103">
        <v>10.3</v>
      </c>
      <c r="F132" s="104">
        <v>8.3333333333333329E-2</v>
      </c>
      <c r="G132" s="103">
        <v>85</v>
      </c>
      <c r="H132" s="103">
        <v>23</v>
      </c>
      <c r="I132" s="103">
        <v>4.3</v>
      </c>
      <c r="J132" s="104">
        <v>8.3333333333333329E-2</v>
      </c>
      <c r="K132" s="103">
        <v>1.2</v>
      </c>
      <c r="L132" s="104">
        <v>7.6388888888888895E-2</v>
      </c>
      <c r="M132" s="103">
        <v>29.8</v>
      </c>
      <c r="N132" s="103">
        <v>307</v>
      </c>
      <c r="O132" s="104">
        <v>0.3888888888888889</v>
      </c>
      <c r="P132" s="103">
        <v>63</v>
      </c>
      <c r="Q132" s="103">
        <v>281</v>
      </c>
      <c r="R132" s="103"/>
      <c r="S132" s="103"/>
      <c r="T132" s="103"/>
      <c r="U132" s="103">
        <v>100</v>
      </c>
    </row>
    <row r="133" spans="1:21">
      <c r="A133" s="108">
        <v>39560</v>
      </c>
      <c r="B133" s="106">
        <v>13</v>
      </c>
      <c r="C133" s="106">
        <v>15.9</v>
      </c>
      <c r="D133" s="107">
        <v>0.55555555555555558</v>
      </c>
      <c r="E133" s="106">
        <v>11</v>
      </c>
      <c r="F133" s="107">
        <v>0.24305555555555555</v>
      </c>
      <c r="G133" s="106">
        <v>74</v>
      </c>
      <c r="H133" s="106">
        <v>2.2999999999999998</v>
      </c>
      <c r="I133" s="106">
        <v>1.6</v>
      </c>
      <c r="J133" s="107">
        <v>0.78472222222222221</v>
      </c>
      <c r="K133" s="106">
        <v>0.6</v>
      </c>
      <c r="L133" s="107">
        <v>0.78472222222222221</v>
      </c>
      <c r="M133" s="106">
        <v>12.1</v>
      </c>
      <c r="N133" s="106">
        <v>252</v>
      </c>
      <c r="O133" s="107">
        <v>3.4722222222222224E-2</v>
      </c>
      <c r="P133" s="106">
        <v>36</v>
      </c>
      <c r="Q133" s="106">
        <v>302</v>
      </c>
      <c r="R133" s="106"/>
      <c r="S133" s="106"/>
      <c r="T133" s="106"/>
      <c r="U133" s="106">
        <v>99.3</v>
      </c>
    </row>
    <row r="134" spans="1:21">
      <c r="A134" s="105">
        <v>39561</v>
      </c>
      <c r="B134" s="103">
        <v>13.5</v>
      </c>
      <c r="C134" s="103">
        <v>16.600000000000001</v>
      </c>
      <c r="D134" s="104">
        <v>0.75</v>
      </c>
      <c r="E134" s="103">
        <v>11.9</v>
      </c>
      <c r="F134" s="104">
        <v>0.28472222222222221</v>
      </c>
      <c r="G134" s="103">
        <v>86</v>
      </c>
      <c r="H134" s="103">
        <v>0.1</v>
      </c>
      <c r="I134" s="103">
        <v>0.1</v>
      </c>
      <c r="J134" s="104">
        <v>0.1388888888888889</v>
      </c>
      <c r="K134" s="103">
        <v>0.1</v>
      </c>
      <c r="L134" s="104">
        <v>0.1388888888888889</v>
      </c>
      <c r="M134" s="103">
        <v>13.6</v>
      </c>
      <c r="N134" s="103">
        <v>21</v>
      </c>
      <c r="O134" s="104">
        <v>0.17361111111111113</v>
      </c>
      <c r="P134" s="103">
        <v>51.1</v>
      </c>
      <c r="Q134" s="103">
        <v>163</v>
      </c>
      <c r="R134" s="103"/>
      <c r="S134" s="103"/>
      <c r="T134" s="103"/>
      <c r="U134" s="103">
        <v>100</v>
      </c>
    </row>
    <row r="135" spans="1:21">
      <c r="A135" s="108">
        <v>39562</v>
      </c>
      <c r="B135" s="106">
        <v>13.5</v>
      </c>
      <c r="C135" s="106">
        <v>16.399999999999999</v>
      </c>
      <c r="D135" s="107">
        <v>0.3888888888888889</v>
      </c>
      <c r="E135" s="106">
        <v>11.5</v>
      </c>
      <c r="F135" s="107">
        <v>0.22916666666666666</v>
      </c>
      <c r="G135" s="106">
        <v>87</v>
      </c>
      <c r="H135" s="106">
        <v>0</v>
      </c>
      <c r="I135" s="106">
        <v>0</v>
      </c>
      <c r="J135" s="106"/>
      <c r="K135" s="106">
        <v>0</v>
      </c>
      <c r="L135" s="107">
        <v>0</v>
      </c>
      <c r="M135" s="106">
        <v>8.6999999999999993</v>
      </c>
      <c r="N135" s="106">
        <v>132</v>
      </c>
      <c r="O135" s="107">
        <v>2.7777777777777776E-2</v>
      </c>
      <c r="P135" s="106">
        <v>20.9</v>
      </c>
      <c r="Q135" s="106">
        <v>170</v>
      </c>
      <c r="R135" s="106"/>
      <c r="S135" s="106"/>
      <c r="T135" s="106"/>
      <c r="U135" s="106">
        <v>100</v>
      </c>
    </row>
    <row r="136" spans="1:21">
      <c r="A136" s="105">
        <v>39563</v>
      </c>
      <c r="B136" s="103">
        <v>14.7</v>
      </c>
      <c r="C136" s="103">
        <v>20.7</v>
      </c>
      <c r="D136" s="104">
        <v>0.45833333333333331</v>
      </c>
      <c r="E136" s="103">
        <v>10.5</v>
      </c>
      <c r="F136" s="104">
        <v>0.14583333333333334</v>
      </c>
      <c r="G136" s="103">
        <v>79</v>
      </c>
      <c r="H136" s="103">
        <v>0</v>
      </c>
      <c r="I136" s="103">
        <v>0</v>
      </c>
      <c r="J136" s="103"/>
      <c r="K136" s="103">
        <v>0</v>
      </c>
      <c r="L136" s="104">
        <v>0</v>
      </c>
      <c r="M136" s="103">
        <v>9.1</v>
      </c>
      <c r="N136" s="103">
        <v>135</v>
      </c>
      <c r="O136" s="104">
        <v>0.50694444444444442</v>
      </c>
      <c r="P136" s="103">
        <v>29.9</v>
      </c>
      <c r="Q136" s="103">
        <v>165</v>
      </c>
      <c r="R136" s="103"/>
      <c r="S136" s="103"/>
      <c r="T136" s="103"/>
      <c r="U136" s="103">
        <v>100.69</v>
      </c>
    </row>
    <row r="137" spans="1:21">
      <c r="A137" s="108">
        <v>39564</v>
      </c>
      <c r="B137" s="106">
        <v>15.2</v>
      </c>
      <c r="C137" s="106">
        <v>19.5</v>
      </c>
      <c r="D137" s="107">
        <v>0.45833333333333331</v>
      </c>
      <c r="E137" s="106">
        <v>12.8</v>
      </c>
      <c r="F137" s="107">
        <v>0.20833333333333334</v>
      </c>
      <c r="G137" s="106">
        <v>82</v>
      </c>
      <c r="H137" s="106">
        <v>0</v>
      </c>
      <c r="I137" s="106">
        <v>0</v>
      </c>
      <c r="J137" s="106"/>
      <c r="K137" s="106">
        <v>0</v>
      </c>
      <c r="L137" s="107">
        <v>0</v>
      </c>
      <c r="M137" s="106">
        <v>7.6</v>
      </c>
      <c r="N137" s="106">
        <v>169</v>
      </c>
      <c r="O137" s="107">
        <v>0.23611111111111113</v>
      </c>
      <c r="P137" s="106">
        <v>22</v>
      </c>
      <c r="Q137" s="106">
        <v>205</v>
      </c>
      <c r="R137" s="106"/>
      <c r="S137" s="106"/>
      <c r="T137" s="106"/>
      <c r="U137" s="106">
        <v>99.3</v>
      </c>
    </row>
    <row r="138" spans="1:21">
      <c r="A138" s="105">
        <v>39565</v>
      </c>
      <c r="B138" s="103">
        <v>14</v>
      </c>
      <c r="C138" s="103">
        <v>16</v>
      </c>
      <c r="D138" s="104">
        <v>0.35416666666666669</v>
      </c>
      <c r="E138" s="103">
        <v>12.6</v>
      </c>
      <c r="F138" s="104">
        <v>0.94444444444444453</v>
      </c>
      <c r="G138" s="103">
        <v>83</v>
      </c>
      <c r="H138" s="103">
        <v>0</v>
      </c>
      <c r="I138" s="103">
        <v>0</v>
      </c>
      <c r="J138" s="103"/>
      <c r="K138" s="103">
        <v>0</v>
      </c>
      <c r="L138" s="104">
        <v>0</v>
      </c>
      <c r="M138" s="103">
        <v>19.8</v>
      </c>
      <c r="N138" s="103">
        <v>343</v>
      </c>
      <c r="O138" s="104">
        <v>0.63888888888888895</v>
      </c>
      <c r="P138" s="103">
        <v>60.1</v>
      </c>
      <c r="Q138" s="103">
        <v>186</v>
      </c>
      <c r="R138" s="103"/>
      <c r="S138" s="103"/>
      <c r="T138" s="103"/>
      <c r="U138" s="103">
        <v>100</v>
      </c>
    </row>
    <row r="139" spans="1:21">
      <c r="A139" s="108">
        <v>39566</v>
      </c>
      <c r="B139" s="106">
        <v>12.2</v>
      </c>
      <c r="C139" s="106">
        <v>13</v>
      </c>
      <c r="D139" s="107">
        <v>0.13194444444444445</v>
      </c>
      <c r="E139" s="106">
        <v>10.8</v>
      </c>
      <c r="F139" s="107">
        <v>0.2986111111111111</v>
      </c>
      <c r="G139" s="106">
        <v>80</v>
      </c>
      <c r="H139" s="106">
        <v>0.9</v>
      </c>
      <c r="I139" s="106">
        <v>0.7</v>
      </c>
      <c r="J139" s="107">
        <v>0.25694444444444448</v>
      </c>
      <c r="K139" s="106">
        <v>0.3</v>
      </c>
      <c r="L139" s="107">
        <v>0.24305555555555555</v>
      </c>
      <c r="M139" s="106">
        <v>18.3</v>
      </c>
      <c r="N139" s="106">
        <v>327</v>
      </c>
      <c r="O139" s="107">
        <v>0.29166666666666669</v>
      </c>
      <c r="P139" s="106">
        <v>56.5</v>
      </c>
      <c r="Q139" s="106">
        <v>159</v>
      </c>
      <c r="R139" s="106"/>
      <c r="S139" s="106"/>
      <c r="T139" s="106"/>
      <c r="U139" s="106">
        <v>100</v>
      </c>
    </row>
    <row r="140" spans="1:21">
      <c r="A140" s="105">
        <v>39567</v>
      </c>
      <c r="B140" s="103">
        <v>13.3</v>
      </c>
      <c r="C140" s="103">
        <v>19.2</v>
      </c>
      <c r="D140" s="104">
        <v>0.61805555555555558</v>
      </c>
      <c r="E140" s="103">
        <v>9.1</v>
      </c>
      <c r="F140" s="104">
        <v>0.92361111111111116</v>
      </c>
      <c r="G140" s="103">
        <v>65</v>
      </c>
      <c r="H140" s="103">
        <v>4.2</v>
      </c>
      <c r="I140" s="103">
        <v>2.8</v>
      </c>
      <c r="J140" s="104">
        <v>0.90972222222222221</v>
      </c>
      <c r="K140" s="103">
        <v>0.9</v>
      </c>
      <c r="L140" s="104">
        <v>0.88194444444444453</v>
      </c>
      <c r="M140" s="103">
        <v>23.9</v>
      </c>
      <c r="N140" s="103">
        <v>252</v>
      </c>
      <c r="O140" s="104">
        <v>0.89583333333333337</v>
      </c>
      <c r="P140" s="103">
        <v>74.2</v>
      </c>
      <c r="Q140" s="103">
        <v>246</v>
      </c>
      <c r="R140" s="103"/>
      <c r="S140" s="103"/>
      <c r="T140" s="103"/>
      <c r="U140" s="103">
        <v>98.61</v>
      </c>
    </row>
    <row r="141" spans="1:21">
      <c r="A141" s="108">
        <v>39568</v>
      </c>
      <c r="B141" s="106">
        <v>11.8</v>
      </c>
      <c r="C141" s="106">
        <v>13.4</v>
      </c>
      <c r="D141" s="107">
        <v>0.4236111111111111</v>
      </c>
      <c r="E141" s="106">
        <v>9.6999999999999993</v>
      </c>
      <c r="F141" s="107">
        <v>0.99305555555555547</v>
      </c>
      <c r="G141" s="106">
        <v>68</v>
      </c>
      <c r="H141" s="106">
        <v>0</v>
      </c>
      <c r="I141" s="106">
        <v>0</v>
      </c>
      <c r="J141" s="106"/>
      <c r="K141" s="106">
        <v>0</v>
      </c>
      <c r="L141" s="107">
        <v>0</v>
      </c>
      <c r="M141" s="106">
        <v>20.2</v>
      </c>
      <c r="N141" s="106">
        <v>314</v>
      </c>
      <c r="O141" s="107">
        <v>9.7222222222222224E-2</v>
      </c>
      <c r="P141" s="106">
        <v>60.5</v>
      </c>
      <c r="Q141" s="106">
        <v>301</v>
      </c>
      <c r="R141" s="106"/>
      <c r="S141" s="106"/>
      <c r="T141" s="106"/>
      <c r="U141" s="106">
        <v>100</v>
      </c>
    </row>
    <row r="142" spans="1:21">
      <c r="A142" s="121"/>
      <c r="B142" s="120">
        <f>SUM(B112:B141)/30</f>
        <v>11.966666666666667</v>
      </c>
      <c r="C142" s="120">
        <f>SUM(C112:C141)/30</f>
        <v>15.01333333333333</v>
      </c>
      <c r="D142" s="120">
        <f>SUM(D112:D141)/30</f>
        <v>0.51435185185185184</v>
      </c>
      <c r="E142" s="120">
        <f>SUM(E112:E141)/30</f>
        <v>9.2433333333333341</v>
      </c>
      <c r="F142" s="120">
        <f>SUM(F112:F141)/30</f>
        <v>0.47962962962962957</v>
      </c>
      <c r="G142" s="120">
        <f>SUM(G112:G141)/30</f>
        <v>77.933333333333337</v>
      </c>
      <c r="H142" s="120">
        <f>SUM(H112:H141)</f>
        <v>69.099999999999994</v>
      </c>
      <c r="I142" s="120">
        <f>SUM(I112:I141)/30</f>
        <v>0.91333333333333355</v>
      </c>
      <c r="J142" s="120">
        <f>SUM(J112:J141)/30</f>
        <v>0.32037037037037031</v>
      </c>
      <c r="K142" s="120">
        <f>SUM(K112:K141)/30</f>
        <v>0.37999999999999995</v>
      </c>
      <c r="L142" s="120">
        <f>SUM(L112:L141)/30</f>
        <v>0.28958333333333336</v>
      </c>
      <c r="M142" s="120">
        <f>SUM(M112:M141)/30</f>
        <v>17.106666666666669</v>
      </c>
      <c r="N142" s="120">
        <f>SUM(N112:N141)/30</f>
        <v>199.43333333333334</v>
      </c>
      <c r="O142" s="120">
        <f>SUM(O112:O141)/30</f>
        <v>0.39143518518518516</v>
      </c>
      <c r="P142" s="120">
        <f>SUM(P112:P141)/30</f>
        <v>51</v>
      </c>
      <c r="Q142" s="120">
        <f>SUM(Q112:Q141)/30</f>
        <v>197.16666666666666</v>
      </c>
      <c r="R142" s="119"/>
      <c r="S142" s="119"/>
      <c r="T142" s="119"/>
      <c r="U142" s="118"/>
    </row>
    <row r="143" spans="1:21">
      <c r="A143" s="116" t="s">
        <v>150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4"/>
    </row>
    <row r="144" spans="1:21">
      <c r="A144" s="110" t="s">
        <v>101</v>
      </c>
      <c r="B144" s="113" t="s">
        <v>100</v>
      </c>
      <c r="C144" s="112"/>
      <c r="D144" s="112"/>
      <c r="E144" s="112"/>
      <c r="F144" s="111"/>
      <c r="G144" s="110" t="s">
        <v>99</v>
      </c>
      <c r="H144" s="113" t="s">
        <v>98</v>
      </c>
      <c r="I144" s="112"/>
      <c r="J144" s="112"/>
      <c r="K144" s="112"/>
      <c r="L144" s="111"/>
      <c r="M144" s="113" t="s">
        <v>97</v>
      </c>
      <c r="N144" s="112"/>
      <c r="O144" s="112"/>
      <c r="P144" s="112"/>
      <c r="Q144" s="111"/>
      <c r="R144" s="113" t="s">
        <v>105</v>
      </c>
      <c r="S144" s="112"/>
      <c r="T144" s="111"/>
      <c r="U144" s="110" t="s">
        <v>96</v>
      </c>
    </row>
    <row r="145" spans="1:21">
      <c r="A145" s="110"/>
      <c r="B145" s="110" t="s">
        <v>84</v>
      </c>
      <c r="C145" s="113" t="s">
        <v>95</v>
      </c>
      <c r="D145" s="111"/>
      <c r="E145" s="113" t="s">
        <v>94</v>
      </c>
      <c r="F145" s="111"/>
      <c r="G145" s="110" t="s">
        <v>90</v>
      </c>
      <c r="H145" s="110" t="s">
        <v>93</v>
      </c>
      <c r="I145" s="113" t="s">
        <v>92</v>
      </c>
      <c r="J145" s="111"/>
      <c r="K145" s="113" t="s">
        <v>91</v>
      </c>
      <c r="L145" s="111"/>
      <c r="M145" s="113" t="s">
        <v>90</v>
      </c>
      <c r="N145" s="111"/>
      <c r="O145" s="113" t="s">
        <v>89</v>
      </c>
      <c r="P145" s="112"/>
      <c r="Q145" s="111"/>
      <c r="R145" s="110" t="s">
        <v>90</v>
      </c>
      <c r="S145" s="113" t="s">
        <v>104</v>
      </c>
      <c r="T145" s="111"/>
      <c r="U145" s="110"/>
    </row>
    <row r="146" spans="1:21">
      <c r="A146" s="110"/>
      <c r="B146" s="110" t="s">
        <v>88</v>
      </c>
      <c r="C146" s="110" t="s">
        <v>88</v>
      </c>
      <c r="D146" s="110" t="s">
        <v>85</v>
      </c>
      <c r="E146" s="110" t="s">
        <v>87</v>
      </c>
      <c r="F146" s="110" t="s">
        <v>85</v>
      </c>
      <c r="G146" s="110" t="s">
        <v>81</v>
      </c>
      <c r="H146" s="110" t="s">
        <v>86</v>
      </c>
      <c r="I146" s="110"/>
      <c r="J146" s="110" t="s">
        <v>85</v>
      </c>
      <c r="K146" s="110"/>
      <c r="L146" s="110" t="s">
        <v>85</v>
      </c>
      <c r="M146" s="110" t="s">
        <v>83</v>
      </c>
      <c r="N146" s="110" t="s">
        <v>82</v>
      </c>
      <c r="O146" s="110" t="s">
        <v>84</v>
      </c>
      <c r="P146" s="110" t="s">
        <v>83</v>
      </c>
      <c r="Q146" s="110" t="s">
        <v>82</v>
      </c>
      <c r="R146" s="110" t="s">
        <v>103</v>
      </c>
      <c r="S146" s="110" t="s">
        <v>103</v>
      </c>
      <c r="T146" s="110" t="s">
        <v>85</v>
      </c>
      <c r="U146" s="110" t="s">
        <v>81</v>
      </c>
    </row>
    <row r="147" spans="1:21">
      <c r="A147" s="105">
        <v>39569</v>
      </c>
      <c r="B147" s="103">
        <v>11.7</v>
      </c>
      <c r="C147" s="103">
        <v>15.5</v>
      </c>
      <c r="D147" s="104">
        <v>0.43055555555555558</v>
      </c>
      <c r="E147" s="103">
        <v>7.2</v>
      </c>
      <c r="F147" s="104">
        <v>0.20833333333333334</v>
      </c>
      <c r="G147" s="103">
        <v>70</v>
      </c>
      <c r="H147" s="103">
        <v>0</v>
      </c>
      <c r="I147" s="103">
        <v>0</v>
      </c>
      <c r="J147" s="103"/>
      <c r="K147" s="103">
        <v>0</v>
      </c>
      <c r="L147" s="104">
        <v>0</v>
      </c>
      <c r="M147" s="103">
        <v>12.3</v>
      </c>
      <c r="N147" s="103">
        <v>136</v>
      </c>
      <c r="O147" s="104">
        <v>0.41666666666666669</v>
      </c>
      <c r="P147" s="103">
        <v>39.200000000000003</v>
      </c>
      <c r="Q147" s="103">
        <v>157</v>
      </c>
      <c r="R147" s="103"/>
      <c r="S147" s="103"/>
      <c r="T147" s="103"/>
      <c r="U147" s="103">
        <v>100</v>
      </c>
    </row>
    <row r="148" spans="1:21">
      <c r="A148" s="108">
        <v>39570</v>
      </c>
      <c r="B148" s="106">
        <v>15</v>
      </c>
      <c r="C148" s="106">
        <v>22</v>
      </c>
      <c r="D148" s="107">
        <v>0.47222222222222227</v>
      </c>
      <c r="E148" s="106">
        <v>8.4</v>
      </c>
      <c r="F148" s="107">
        <v>0.22916666666666666</v>
      </c>
      <c r="G148" s="106">
        <v>71</v>
      </c>
      <c r="H148" s="106">
        <v>0</v>
      </c>
      <c r="I148" s="106">
        <v>0</v>
      </c>
      <c r="J148" s="106"/>
      <c r="K148" s="106">
        <v>0</v>
      </c>
      <c r="L148" s="107">
        <v>0</v>
      </c>
      <c r="M148" s="106">
        <v>12.1</v>
      </c>
      <c r="N148" s="106">
        <v>151</v>
      </c>
      <c r="O148" s="107">
        <v>0.61111111111111105</v>
      </c>
      <c r="P148" s="106">
        <v>30.2</v>
      </c>
      <c r="Q148" s="106">
        <v>174</v>
      </c>
      <c r="R148" s="106"/>
      <c r="S148" s="106"/>
      <c r="T148" s="106"/>
      <c r="U148" s="106">
        <v>99.3</v>
      </c>
    </row>
    <row r="149" spans="1:21">
      <c r="A149" s="105">
        <v>39571</v>
      </c>
      <c r="B149" s="103">
        <v>22.8</v>
      </c>
      <c r="C149" s="103">
        <v>29.9</v>
      </c>
      <c r="D149" s="104">
        <v>0.6875</v>
      </c>
      <c r="E149" s="103">
        <v>17.2</v>
      </c>
      <c r="F149" s="104">
        <v>1.3888888888888888E-2</v>
      </c>
      <c r="G149" s="103">
        <v>44</v>
      </c>
      <c r="H149" s="103">
        <v>0</v>
      </c>
      <c r="I149" s="103">
        <v>0</v>
      </c>
      <c r="J149" s="103"/>
      <c r="K149" s="103">
        <v>0</v>
      </c>
      <c r="L149" s="104">
        <v>0</v>
      </c>
      <c r="M149" s="103">
        <v>16.5</v>
      </c>
      <c r="N149" s="103">
        <v>172</v>
      </c>
      <c r="O149" s="104">
        <v>0.33333333333333331</v>
      </c>
      <c r="P149" s="103">
        <v>49</v>
      </c>
      <c r="Q149" s="103">
        <v>157</v>
      </c>
      <c r="R149" s="103"/>
      <c r="S149" s="103"/>
      <c r="T149" s="103"/>
      <c r="U149" s="103">
        <v>100</v>
      </c>
    </row>
    <row r="150" spans="1:21">
      <c r="A150" s="108">
        <v>39572</v>
      </c>
      <c r="B150" s="106">
        <v>16.2</v>
      </c>
      <c r="C150" s="106">
        <v>21.8</v>
      </c>
      <c r="D150" s="107">
        <v>6.25E-2</v>
      </c>
      <c r="E150" s="106">
        <v>13.3</v>
      </c>
      <c r="F150" s="107">
        <v>0.95833333333333337</v>
      </c>
      <c r="G150" s="106">
        <v>81</v>
      </c>
      <c r="H150" s="106">
        <v>0.9</v>
      </c>
      <c r="I150" s="106">
        <v>0.6</v>
      </c>
      <c r="J150" s="107">
        <v>0.90277777777777779</v>
      </c>
      <c r="K150" s="106">
        <v>0.2</v>
      </c>
      <c r="L150" s="107">
        <v>0.86805555555555547</v>
      </c>
      <c r="M150" s="106">
        <v>19.399999999999999</v>
      </c>
      <c r="N150" s="106">
        <v>344</v>
      </c>
      <c r="O150" s="107">
        <v>0.34027777777777773</v>
      </c>
      <c r="P150" s="106">
        <v>59</v>
      </c>
      <c r="Q150" s="106">
        <v>114</v>
      </c>
      <c r="R150" s="106"/>
      <c r="S150" s="106"/>
      <c r="T150" s="106"/>
      <c r="U150" s="106">
        <v>100</v>
      </c>
    </row>
    <row r="151" spans="1:21">
      <c r="A151" s="105">
        <v>39573</v>
      </c>
      <c r="B151" s="103">
        <v>13.8</v>
      </c>
      <c r="C151" s="103">
        <v>15</v>
      </c>
      <c r="D151" s="104">
        <v>0.66666666666666663</v>
      </c>
      <c r="E151" s="103">
        <v>11.9</v>
      </c>
      <c r="F151" s="104">
        <v>0.99305555555555547</v>
      </c>
      <c r="G151" s="103">
        <v>88</v>
      </c>
      <c r="H151" s="103">
        <v>0</v>
      </c>
      <c r="I151" s="103">
        <v>0</v>
      </c>
      <c r="J151" s="103"/>
      <c r="K151" s="103">
        <v>0</v>
      </c>
      <c r="L151" s="104">
        <v>0</v>
      </c>
      <c r="M151" s="103">
        <v>13</v>
      </c>
      <c r="N151" s="103">
        <v>12</v>
      </c>
      <c r="O151" s="104">
        <v>0.59722222222222221</v>
      </c>
      <c r="P151" s="103">
        <v>26.3</v>
      </c>
      <c r="Q151" s="103">
        <v>346</v>
      </c>
      <c r="R151" s="103"/>
      <c r="S151" s="103"/>
      <c r="T151" s="103"/>
      <c r="U151" s="103">
        <v>99.3</v>
      </c>
    </row>
    <row r="152" spans="1:21">
      <c r="A152" s="108">
        <v>39574</v>
      </c>
      <c r="B152" s="106">
        <v>14.1</v>
      </c>
      <c r="C152" s="106">
        <v>16.5</v>
      </c>
      <c r="D152" s="107">
        <v>0.72916666666666663</v>
      </c>
      <c r="E152" s="106">
        <v>10.5</v>
      </c>
      <c r="F152" s="107">
        <v>0.15972222222222224</v>
      </c>
      <c r="G152" s="106">
        <v>90</v>
      </c>
      <c r="H152" s="106">
        <v>0</v>
      </c>
      <c r="I152" s="106">
        <v>0</v>
      </c>
      <c r="J152" s="106"/>
      <c r="K152" s="106">
        <v>0</v>
      </c>
      <c r="L152" s="107">
        <v>0</v>
      </c>
      <c r="M152" s="106">
        <v>8</v>
      </c>
      <c r="N152" s="106">
        <v>327</v>
      </c>
      <c r="O152" s="107">
        <v>0.57638888888888895</v>
      </c>
      <c r="P152" s="106">
        <v>25.9</v>
      </c>
      <c r="Q152" s="106">
        <v>149</v>
      </c>
      <c r="R152" s="106"/>
      <c r="S152" s="106"/>
      <c r="T152" s="106"/>
      <c r="U152" s="106">
        <v>98.61</v>
      </c>
    </row>
    <row r="153" spans="1:21">
      <c r="A153" s="105">
        <v>39575</v>
      </c>
      <c r="B153" s="103">
        <v>20.2</v>
      </c>
      <c r="C153" s="103">
        <v>27</v>
      </c>
      <c r="D153" s="104">
        <v>0.64583333333333337</v>
      </c>
      <c r="E153" s="103">
        <v>14.8</v>
      </c>
      <c r="F153" s="104">
        <v>0</v>
      </c>
      <c r="G153" s="103">
        <v>69</v>
      </c>
      <c r="H153" s="103">
        <v>5.2</v>
      </c>
      <c r="I153" s="103">
        <v>3.9</v>
      </c>
      <c r="J153" s="104">
        <v>0.84027777777777779</v>
      </c>
      <c r="K153" s="103">
        <v>1.7</v>
      </c>
      <c r="L153" s="104">
        <v>0.8125</v>
      </c>
      <c r="M153" s="103">
        <v>17.5</v>
      </c>
      <c r="N153" s="103">
        <v>179</v>
      </c>
      <c r="O153" s="104">
        <v>0.83333333333333337</v>
      </c>
      <c r="P153" s="103">
        <v>58.7</v>
      </c>
      <c r="Q153" s="103">
        <v>171</v>
      </c>
      <c r="R153" s="103"/>
      <c r="S153" s="103"/>
      <c r="T153" s="103"/>
      <c r="U153" s="103">
        <v>100</v>
      </c>
    </row>
    <row r="154" spans="1:21">
      <c r="A154" s="108">
        <v>39576</v>
      </c>
      <c r="B154" s="106">
        <v>15.8</v>
      </c>
      <c r="C154" s="106">
        <v>17.600000000000001</v>
      </c>
      <c r="D154" s="107">
        <v>4.8611111111111112E-2</v>
      </c>
      <c r="E154" s="106">
        <v>14.3</v>
      </c>
      <c r="F154" s="107">
        <v>0.78472222222222221</v>
      </c>
      <c r="G154" s="106">
        <v>89</v>
      </c>
      <c r="H154" s="106">
        <v>7.9</v>
      </c>
      <c r="I154" s="106">
        <v>2.6</v>
      </c>
      <c r="J154" s="107">
        <v>0.84722222222222221</v>
      </c>
      <c r="K154" s="106">
        <v>0.5</v>
      </c>
      <c r="L154" s="107">
        <v>5.5555555555555552E-2</v>
      </c>
      <c r="M154" s="106">
        <v>12.7</v>
      </c>
      <c r="N154" s="106">
        <v>123</v>
      </c>
      <c r="O154" s="107">
        <v>7.6388888888888895E-2</v>
      </c>
      <c r="P154" s="106">
        <v>56.9</v>
      </c>
      <c r="Q154" s="106">
        <v>164</v>
      </c>
      <c r="R154" s="106"/>
      <c r="S154" s="106"/>
      <c r="T154" s="106"/>
      <c r="U154" s="106">
        <v>100</v>
      </c>
    </row>
    <row r="155" spans="1:21">
      <c r="A155" s="105">
        <v>39577</v>
      </c>
      <c r="B155" s="103">
        <v>13.7</v>
      </c>
      <c r="C155" s="103">
        <v>14.9</v>
      </c>
      <c r="D155" s="104">
        <v>0.25</v>
      </c>
      <c r="E155" s="103">
        <v>12.6</v>
      </c>
      <c r="F155" s="104">
        <v>0.89583333333333337</v>
      </c>
      <c r="G155" s="103">
        <v>87</v>
      </c>
      <c r="H155" s="103">
        <v>1.6</v>
      </c>
      <c r="I155" s="103">
        <v>0.5</v>
      </c>
      <c r="J155" s="104">
        <v>0.54166666666666663</v>
      </c>
      <c r="K155" s="103">
        <v>0.2</v>
      </c>
      <c r="L155" s="104">
        <v>0.52777777777777779</v>
      </c>
      <c r="M155" s="103">
        <v>14</v>
      </c>
      <c r="N155" s="103">
        <v>338</v>
      </c>
      <c r="O155" s="104">
        <v>4.1666666666666664E-2</v>
      </c>
      <c r="P155" s="103">
        <v>50</v>
      </c>
      <c r="Q155" s="103">
        <v>171</v>
      </c>
      <c r="R155" s="103"/>
      <c r="S155" s="103"/>
      <c r="T155" s="103"/>
      <c r="U155" s="103">
        <v>100</v>
      </c>
    </row>
    <row r="156" spans="1:21">
      <c r="A156" s="108">
        <v>39578</v>
      </c>
      <c r="B156" s="106">
        <v>13.6</v>
      </c>
      <c r="C156" s="106">
        <v>14.6</v>
      </c>
      <c r="D156" s="107">
        <v>0.72222222222222221</v>
      </c>
      <c r="E156" s="106">
        <v>12.3</v>
      </c>
      <c r="F156" s="107">
        <v>0.20138888888888887</v>
      </c>
      <c r="G156" s="106">
        <v>91</v>
      </c>
      <c r="H156" s="106">
        <v>1.5</v>
      </c>
      <c r="I156" s="106">
        <v>0.5</v>
      </c>
      <c r="J156" s="107">
        <v>0.57638888888888895</v>
      </c>
      <c r="K156" s="106">
        <v>0.3</v>
      </c>
      <c r="L156" s="107">
        <v>0.54166666666666663</v>
      </c>
      <c r="M156" s="106">
        <v>21.1</v>
      </c>
      <c r="N156" s="106">
        <v>337</v>
      </c>
      <c r="O156" s="107">
        <v>0.99305555555555547</v>
      </c>
      <c r="P156" s="106">
        <v>54.4</v>
      </c>
      <c r="Q156" s="106">
        <v>327</v>
      </c>
      <c r="R156" s="106"/>
      <c r="S156" s="106"/>
      <c r="T156" s="106"/>
      <c r="U156" s="106">
        <v>100</v>
      </c>
    </row>
    <row r="157" spans="1:21">
      <c r="A157" s="105">
        <v>39579</v>
      </c>
      <c r="B157" s="103">
        <v>13.8</v>
      </c>
      <c r="C157" s="103">
        <v>14.5</v>
      </c>
      <c r="D157" s="104">
        <v>0.3888888888888889</v>
      </c>
      <c r="E157" s="103">
        <v>12.2</v>
      </c>
      <c r="F157" s="104">
        <v>0.99305555555555547</v>
      </c>
      <c r="G157" s="103">
        <v>95</v>
      </c>
      <c r="H157" s="103">
        <v>0</v>
      </c>
      <c r="I157" s="103">
        <v>0</v>
      </c>
      <c r="J157" s="104">
        <v>0</v>
      </c>
      <c r="K157" s="103">
        <v>0</v>
      </c>
      <c r="L157" s="104">
        <v>0</v>
      </c>
      <c r="M157" s="103">
        <v>21.8</v>
      </c>
      <c r="N157" s="103">
        <v>337</v>
      </c>
      <c r="O157" s="104">
        <v>0.15277777777777776</v>
      </c>
      <c r="P157" s="103">
        <v>55.1</v>
      </c>
      <c r="Q157" s="103">
        <v>330</v>
      </c>
      <c r="R157" s="103"/>
      <c r="S157" s="103"/>
      <c r="T157" s="103"/>
      <c r="U157" s="103">
        <v>100</v>
      </c>
    </row>
    <row r="158" spans="1:21">
      <c r="A158" s="108">
        <v>39580</v>
      </c>
      <c r="B158" s="106">
        <v>14.4</v>
      </c>
      <c r="C158" s="106">
        <v>16.899999999999999</v>
      </c>
      <c r="D158" s="107">
        <v>0.57638888888888895</v>
      </c>
      <c r="E158" s="106">
        <v>10.6</v>
      </c>
      <c r="F158" s="107">
        <v>0.18055555555555555</v>
      </c>
      <c r="G158" s="106">
        <v>89</v>
      </c>
      <c r="H158" s="106">
        <v>0</v>
      </c>
      <c r="I158" s="106">
        <v>0</v>
      </c>
      <c r="J158" s="107">
        <v>0</v>
      </c>
      <c r="K158" s="106">
        <v>0</v>
      </c>
      <c r="L158" s="107">
        <v>0</v>
      </c>
      <c r="M158" s="106">
        <v>10.7</v>
      </c>
      <c r="N158" s="106">
        <v>110</v>
      </c>
      <c r="O158" s="107">
        <v>0.1388888888888889</v>
      </c>
      <c r="P158" s="106">
        <v>25.2</v>
      </c>
      <c r="Q158" s="106">
        <v>176</v>
      </c>
      <c r="R158" s="106"/>
      <c r="S158" s="106"/>
      <c r="T158" s="106"/>
      <c r="U158" s="106">
        <v>100</v>
      </c>
    </row>
    <row r="159" spans="1:21">
      <c r="A159" s="105">
        <v>39581</v>
      </c>
      <c r="B159" s="103">
        <v>15.9</v>
      </c>
      <c r="C159" s="103">
        <v>23.9</v>
      </c>
      <c r="D159" s="104">
        <v>0.55555555555555558</v>
      </c>
      <c r="E159" s="103">
        <v>11.8</v>
      </c>
      <c r="F159" s="104">
        <v>0.1875</v>
      </c>
      <c r="G159" s="103">
        <v>81</v>
      </c>
      <c r="H159" s="103">
        <v>10.9</v>
      </c>
      <c r="I159" s="103">
        <v>4.9000000000000004</v>
      </c>
      <c r="J159" s="104">
        <v>0.91666666666666663</v>
      </c>
      <c r="K159" s="103">
        <v>1.3</v>
      </c>
      <c r="L159" s="104">
        <v>0.90277777777777779</v>
      </c>
      <c r="M159" s="103">
        <v>13.3</v>
      </c>
      <c r="N159" s="103">
        <v>247</v>
      </c>
      <c r="O159" s="104">
        <v>0.625</v>
      </c>
      <c r="P159" s="103">
        <v>64.400000000000006</v>
      </c>
      <c r="Q159" s="103">
        <v>245</v>
      </c>
      <c r="R159" s="103"/>
      <c r="S159" s="103"/>
      <c r="T159" s="103"/>
      <c r="U159" s="103">
        <v>100</v>
      </c>
    </row>
    <row r="160" spans="1:21">
      <c r="A160" s="108">
        <v>39582</v>
      </c>
      <c r="B160" s="106">
        <v>14.6</v>
      </c>
      <c r="C160" s="106">
        <v>18.2</v>
      </c>
      <c r="D160" s="107">
        <v>0.75</v>
      </c>
      <c r="E160" s="106">
        <v>12.3</v>
      </c>
      <c r="F160" s="107">
        <v>0.13194444444444445</v>
      </c>
      <c r="G160" s="106">
        <v>89</v>
      </c>
      <c r="H160" s="106">
        <v>0.9</v>
      </c>
      <c r="I160" s="106">
        <v>0.4</v>
      </c>
      <c r="J160" s="107">
        <v>0.52777777777777779</v>
      </c>
      <c r="K160" s="106">
        <v>0.3</v>
      </c>
      <c r="L160" s="107">
        <v>0.52083333333333337</v>
      </c>
      <c r="M160" s="106">
        <v>9.3000000000000007</v>
      </c>
      <c r="N160" s="106">
        <v>87</v>
      </c>
      <c r="O160" s="107">
        <v>0.5</v>
      </c>
      <c r="P160" s="106">
        <v>33.5</v>
      </c>
      <c r="Q160" s="106">
        <v>271</v>
      </c>
      <c r="R160" s="106"/>
      <c r="S160" s="106"/>
      <c r="T160" s="106"/>
      <c r="U160" s="106">
        <v>100</v>
      </c>
    </row>
    <row r="161" spans="1:21">
      <c r="A161" s="105">
        <v>39583</v>
      </c>
      <c r="B161" s="103">
        <v>16.100000000000001</v>
      </c>
      <c r="C161" s="103">
        <v>20.7</v>
      </c>
      <c r="D161" s="104">
        <v>0.4861111111111111</v>
      </c>
      <c r="E161" s="103">
        <v>13.9</v>
      </c>
      <c r="F161" s="104">
        <v>0</v>
      </c>
      <c r="G161" s="103">
        <v>71</v>
      </c>
      <c r="H161" s="103">
        <v>0.6</v>
      </c>
      <c r="I161" s="103">
        <v>0.3</v>
      </c>
      <c r="J161" s="104">
        <v>0.59027777777777779</v>
      </c>
      <c r="K161" s="103">
        <v>0.3</v>
      </c>
      <c r="L161" s="104">
        <v>0.59027777777777779</v>
      </c>
      <c r="M161" s="103">
        <v>15.5</v>
      </c>
      <c r="N161" s="103">
        <v>232</v>
      </c>
      <c r="O161" s="104">
        <v>0.44444444444444442</v>
      </c>
      <c r="P161" s="103">
        <v>47.9</v>
      </c>
      <c r="Q161" s="103">
        <v>177</v>
      </c>
      <c r="R161" s="103"/>
      <c r="S161" s="103"/>
      <c r="T161" s="103"/>
      <c r="U161" s="103">
        <v>100</v>
      </c>
    </row>
    <row r="162" spans="1:21">
      <c r="A162" s="108">
        <v>39584</v>
      </c>
      <c r="B162" s="106">
        <v>14.3</v>
      </c>
      <c r="C162" s="106">
        <v>15.6</v>
      </c>
      <c r="D162" s="107">
        <v>0.50694444444444442</v>
      </c>
      <c r="E162" s="106">
        <v>12.7</v>
      </c>
      <c r="F162" s="107">
        <v>0.20138888888888887</v>
      </c>
      <c r="G162" s="106">
        <v>84</v>
      </c>
      <c r="H162" s="106">
        <v>0.8</v>
      </c>
      <c r="I162" s="106">
        <v>0.7</v>
      </c>
      <c r="J162" s="107">
        <v>0.17361111111111113</v>
      </c>
      <c r="K162" s="106">
        <v>0.3</v>
      </c>
      <c r="L162" s="107">
        <v>0.16666666666666666</v>
      </c>
      <c r="M162" s="106">
        <v>11</v>
      </c>
      <c r="N162" s="106">
        <v>1</v>
      </c>
      <c r="O162" s="107">
        <v>0.46527777777777773</v>
      </c>
      <c r="P162" s="106">
        <v>25.2</v>
      </c>
      <c r="Q162" s="106">
        <v>335</v>
      </c>
      <c r="R162" s="106"/>
      <c r="S162" s="106"/>
      <c r="T162" s="106"/>
      <c r="U162" s="106">
        <v>100</v>
      </c>
    </row>
    <row r="163" spans="1:21">
      <c r="A163" s="105">
        <v>39585</v>
      </c>
      <c r="B163" s="103">
        <v>14.1</v>
      </c>
      <c r="C163" s="103">
        <v>15.7</v>
      </c>
      <c r="D163" s="104">
        <v>0.34722222222222227</v>
      </c>
      <c r="E163" s="103">
        <v>12</v>
      </c>
      <c r="F163" s="104">
        <v>0.22222222222222221</v>
      </c>
      <c r="G163" s="103">
        <v>83</v>
      </c>
      <c r="H163" s="103">
        <v>2.7</v>
      </c>
      <c r="I163" s="103">
        <v>2.7</v>
      </c>
      <c r="J163" s="104">
        <v>0.81944444444444453</v>
      </c>
      <c r="K163" s="103">
        <v>2.2000000000000002</v>
      </c>
      <c r="L163" s="104">
        <v>0.8125</v>
      </c>
      <c r="M163" s="103">
        <v>14</v>
      </c>
      <c r="N163" s="103">
        <v>336</v>
      </c>
      <c r="O163" s="104">
        <v>0.78472222222222221</v>
      </c>
      <c r="P163" s="103">
        <v>41.4</v>
      </c>
      <c r="Q163" s="103">
        <v>83</v>
      </c>
      <c r="R163" s="103"/>
      <c r="S163" s="103"/>
      <c r="T163" s="103"/>
      <c r="U163" s="103">
        <v>100</v>
      </c>
    </row>
    <row r="164" spans="1:21">
      <c r="A164" s="108">
        <v>39586</v>
      </c>
      <c r="B164" s="106">
        <v>13.7</v>
      </c>
      <c r="C164" s="106">
        <v>16</v>
      </c>
      <c r="D164" s="107">
        <v>0.39583333333333331</v>
      </c>
      <c r="E164" s="106">
        <v>10.5</v>
      </c>
      <c r="F164" s="107">
        <v>0.19444444444444445</v>
      </c>
      <c r="G164" s="106">
        <v>81</v>
      </c>
      <c r="H164" s="106">
        <v>0</v>
      </c>
      <c r="I164" s="106">
        <v>0</v>
      </c>
      <c r="J164" s="106"/>
      <c r="K164" s="106">
        <v>0</v>
      </c>
      <c r="L164" s="107">
        <v>0</v>
      </c>
      <c r="M164" s="106">
        <v>14.2</v>
      </c>
      <c r="N164" s="106">
        <v>22</v>
      </c>
      <c r="O164" s="107">
        <v>0.9375</v>
      </c>
      <c r="P164" s="106">
        <v>31.7</v>
      </c>
      <c r="Q164" s="106">
        <v>300</v>
      </c>
      <c r="R164" s="106"/>
      <c r="S164" s="106"/>
      <c r="T164" s="106"/>
      <c r="U164" s="106">
        <v>100</v>
      </c>
    </row>
    <row r="165" spans="1:21">
      <c r="A165" s="105">
        <v>39587</v>
      </c>
      <c r="B165" s="103">
        <v>13.6</v>
      </c>
      <c r="C165" s="103">
        <v>14.4</v>
      </c>
      <c r="D165" s="104">
        <v>0.72916666666666663</v>
      </c>
      <c r="E165" s="103">
        <v>12.6</v>
      </c>
      <c r="F165" s="104">
        <v>0.2638888888888889</v>
      </c>
      <c r="G165" s="103">
        <v>82</v>
      </c>
      <c r="H165" s="103">
        <v>2.9</v>
      </c>
      <c r="I165" s="103">
        <v>1.6</v>
      </c>
      <c r="J165" s="104">
        <v>0.4513888888888889</v>
      </c>
      <c r="K165" s="103">
        <v>1.3</v>
      </c>
      <c r="L165" s="104">
        <v>0.50694444444444442</v>
      </c>
      <c r="M165" s="103">
        <v>17.5</v>
      </c>
      <c r="N165" s="103">
        <v>330</v>
      </c>
      <c r="O165" s="104">
        <v>0.50694444444444442</v>
      </c>
      <c r="P165" s="103">
        <v>42.5</v>
      </c>
      <c r="Q165" s="103">
        <v>329</v>
      </c>
      <c r="R165" s="103"/>
      <c r="S165" s="103"/>
      <c r="T165" s="103"/>
      <c r="U165" s="103">
        <v>100</v>
      </c>
    </row>
    <row r="166" spans="1:21">
      <c r="A166" s="108">
        <v>39588</v>
      </c>
      <c r="B166" s="106">
        <v>13.7</v>
      </c>
      <c r="C166" s="106">
        <v>16.100000000000001</v>
      </c>
      <c r="D166" s="107">
        <v>0.71527777777777779</v>
      </c>
      <c r="E166" s="106">
        <v>9.6</v>
      </c>
      <c r="F166" s="107">
        <v>0.19444444444444445</v>
      </c>
      <c r="G166" s="106">
        <v>84</v>
      </c>
      <c r="H166" s="106">
        <v>0</v>
      </c>
      <c r="I166" s="106">
        <v>0</v>
      </c>
      <c r="J166" s="106"/>
      <c r="K166" s="106">
        <v>0</v>
      </c>
      <c r="L166" s="107">
        <v>0</v>
      </c>
      <c r="M166" s="106">
        <v>10.199999999999999</v>
      </c>
      <c r="N166" s="106">
        <v>94</v>
      </c>
      <c r="O166" s="107">
        <v>0.59027777777777779</v>
      </c>
      <c r="P166" s="106">
        <v>23</v>
      </c>
      <c r="Q166" s="106">
        <v>263</v>
      </c>
      <c r="R166" s="106"/>
      <c r="S166" s="106"/>
      <c r="T166" s="106"/>
      <c r="U166" s="106">
        <v>100</v>
      </c>
    </row>
    <row r="167" spans="1:21">
      <c r="A167" s="105">
        <v>39589</v>
      </c>
      <c r="B167" s="103">
        <v>15.1</v>
      </c>
      <c r="C167" s="103">
        <v>19.3</v>
      </c>
      <c r="D167" s="104">
        <v>0.5625</v>
      </c>
      <c r="E167" s="103">
        <v>10.8</v>
      </c>
      <c r="F167" s="104">
        <v>0.19444444444444445</v>
      </c>
      <c r="G167" s="103">
        <v>84</v>
      </c>
      <c r="H167" s="103">
        <v>0</v>
      </c>
      <c r="I167" s="103">
        <v>0</v>
      </c>
      <c r="J167" s="103"/>
      <c r="K167" s="103">
        <v>0</v>
      </c>
      <c r="L167" s="104">
        <v>0</v>
      </c>
      <c r="M167" s="103">
        <v>9.4</v>
      </c>
      <c r="N167" s="103">
        <v>87</v>
      </c>
      <c r="O167" s="104">
        <v>0.15972222222222224</v>
      </c>
      <c r="P167" s="103">
        <v>26.3</v>
      </c>
      <c r="Q167" s="103">
        <v>147</v>
      </c>
      <c r="R167" s="103"/>
      <c r="S167" s="103"/>
      <c r="T167" s="103"/>
      <c r="U167" s="103">
        <v>100</v>
      </c>
    </row>
    <row r="168" spans="1:21">
      <c r="A168" s="108">
        <v>39590</v>
      </c>
      <c r="B168" s="106">
        <v>15.8</v>
      </c>
      <c r="C168" s="106">
        <v>18.2</v>
      </c>
      <c r="D168" s="107">
        <v>0.73611111111111116</v>
      </c>
      <c r="E168" s="106">
        <v>13.7</v>
      </c>
      <c r="F168" s="107">
        <v>0.10416666666666667</v>
      </c>
      <c r="G168" s="106">
        <v>79</v>
      </c>
      <c r="H168" s="106">
        <v>0.2</v>
      </c>
      <c r="I168" s="106">
        <v>0.2</v>
      </c>
      <c r="J168" s="107">
        <v>0.95138888888888884</v>
      </c>
      <c r="K168" s="106">
        <v>0.2</v>
      </c>
      <c r="L168" s="107">
        <v>0.95138888888888884</v>
      </c>
      <c r="M168" s="106">
        <v>9.4</v>
      </c>
      <c r="N168" s="106">
        <v>89</v>
      </c>
      <c r="O168" s="107">
        <v>0.21527777777777779</v>
      </c>
      <c r="P168" s="106">
        <v>37.4</v>
      </c>
      <c r="Q168" s="106">
        <v>96</v>
      </c>
      <c r="R168" s="106"/>
      <c r="S168" s="106"/>
      <c r="T168" s="106"/>
      <c r="U168" s="106">
        <v>100</v>
      </c>
    </row>
    <row r="169" spans="1:21">
      <c r="A169" s="105">
        <v>39591</v>
      </c>
      <c r="B169" s="103">
        <v>17.7</v>
      </c>
      <c r="C169" s="103">
        <v>23.8</v>
      </c>
      <c r="D169" s="104">
        <v>0.65277777777777779</v>
      </c>
      <c r="E169" s="103">
        <v>14.4</v>
      </c>
      <c r="F169" s="104">
        <v>0.98611111111111116</v>
      </c>
      <c r="G169" s="103">
        <v>79</v>
      </c>
      <c r="H169" s="103">
        <v>8.1</v>
      </c>
      <c r="I169" s="103">
        <v>3.3</v>
      </c>
      <c r="J169" s="104">
        <v>0.98611111111111116</v>
      </c>
      <c r="K169" s="103">
        <v>1</v>
      </c>
      <c r="L169" s="104">
        <v>0.96527777777777779</v>
      </c>
      <c r="M169" s="103">
        <v>15.8</v>
      </c>
      <c r="N169" s="103">
        <v>221</v>
      </c>
      <c r="O169" s="104">
        <v>0.66666666666666663</v>
      </c>
      <c r="P169" s="103">
        <v>85.3</v>
      </c>
      <c r="Q169" s="103">
        <v>172</v>
      </c>
      <c r="R169" s="103"/>
      <c r="S169" s="103"/>
      <c r="T169" s="103"/>
      <c r="U169" s="103">
        <v>100</v>
      </c>
    </row>
    <row r="170" spans="1:21">
      <c r="A170" s="108">
        <v>39592</v>
      </c>
      <c r="B170" s="106">
        <v>14.1</v>
      </c>
      <c r="C170" s="106">
        <v>15.9</v>
      </c>
      <c r="D170" s="107">
        <v>0.65972222222222221</v>
      </c>
      <c r="E170" s="106">
        <v>12.2</v>
      </c>
      <c r="F170" s="107">
        <v>0.97916666666666663</v>
      </c>
      <c r="G170" s="106">
        <v>82</v>
      </c>
      <c r="H170" s="106">
        <v>11.5</v>
      </c>
      <c r="I170" s="106">
        <v>4.2</v>
      </c>
      <c r="J170" s="107">
        <v>0</v>
      </c>
      <c r="K170" s="106">
        <v>0.9</v>
      </c>
      <c r="L170" s="107">
        <v>1.3888888888888888E-2</v>
      </c>
      <c r="M170" s="106">
        <v>14.4</v>
      </c>
      <c r="N170" s="106">
        <v>324</v>
      </c>
      <c r="O170" s="107">
        <v>6.25E-2</v>
      </c>
      <c r="P170" s="106">
        <v>37.4</v>
      </c>
      <c r="Q170" s="106">
        <v>292</v>
      </c>
      <c r="R170" s="106"/>
      <c r="S170" s="106"/>
      <c r="T170" s="106"/>
      <c r="U170" s="106">
        <v>100</v>
      </c>
    </row>
    <row r="171" spans="1:21">
      <c r="A171" s="105">
        <v>39593</v>
      </c>
      <c r="B171" s="103">
        <v>13.7</v>
      </c>
      <c r="C171" s="103">
        <v>16.899999999999999</v>
      </c>
      <c r="D171" s="104">
        <v>0.73611111111111116</v>
      </c>
      <c r="E171" s="103">
        <v>10.3</v>
      </c>
      <c r="F171" s="104">
        <v>0.1875</v>
      </c>
      <c r="G171" s="103">
        <v>83</v>
      </c>
      <c r="H171" s="103">
        <v>2</v>
      </c>
      <c r="I171" s="103">
        <v>2</v>
      </c>
      <c r="J171" s="104">
        <v>0.60416666666666663</v>
      </c>
      <c r="K171" s="103">
        <v>0.7</v>
      </c>
      <c r="L171" s="104">
        <v>0.59722222222222221</v>
      </c>
      <c r="M171" s="103">
        <v>10.5</v>
      </c>
      <c r="N171" s="103">
        <v>145</v>
      </c>
      <c r="O171" s="104">
        <v>0.56944444444444442</v>
      </c>
      <c r="P171" s="103">
        <v>34.9</v>
      </c>
      <c r="Q171" s="103">
        <v>156</v>
      </c>
      <c r="R171" s="103"/>
      <c r="S171" s="103"/>
      <c r="T171" s="103"/>
      <c r="U171" s="103">
        <v>100</v>
      </c>
    </row>
    <row r="172" spans="1:21">
      <c r="A172" s="108">
        <v>39594</v>
      </c>
      <c r="B172" s="106">
        <v>16.600000000000001</v>
      </c>
      <c r="C172" s="106">
        <v>21</v>
      </c>
      <c r="D172" s="107">
        <v>0.53472222222222221</v>
      </c>
      <c r="E172" s="106">
        <v>12.3</v>
      </c>
      <c r="F172" s="107">
        <v>9.7222222222222224E-2</v>
      </c>
      <c r="G172" s="106">
        <v>64</v>
      </c>
      <c r="H172" s="106">
        <v>0.2</v>
      </c>
      <c r="I172" s="106">
        <v>0.2</v>
      </c>
      <c r="J172" s="107">
        <v>0.21527777777777779</v>
      </c>
      <c r="K172" s="106">
        <v>0.1</v>
      </c>
      <c r="L172" s="107">
        <v>0.20138888888888887</v>
      </c>
      <c r="M172" s="106">
        <v>17.600000000000001</v>
      </c>
      <c r="N172" s="106">
        <v>215</v>
      </c>
      <c r="O172" s="107">
        <v>0.54861111111111105</v>
      </c>
      <c r="P172" s="106">
        <v>51.5</v>
      </c>
      <c r="Q172" s="106">
        <v>213</v>
      </c>
      <c r="R172" s="106"/>
      <c r="S172" s="106"/>
      <c r="T172" s="106"/>
      <c r="U172" s="106">
        <v>100</v>
      </c>
    </row>
    <row r="173" spans="1:21">
      <c r="A173" s="105">
        <v>39595</v>
      </c>
      <c r="B173" s="103">
        <v>15.4</v>
      </c>
      <c r="C173" s="103">
        <v>17.100000000000001</v>
      </c>
      <c r="D173" s="104">
        <v>0.40972222222222227</v>
      </c>
      <c r="E173" s="103">
        <v>12.9</v>
      </c>
      <c r="F173" s="104">
        <v>6.9444444444444434E-2</v>
      </c>
      <c r="G173" s="103">
        <v>74</v>
      </c>
      <c r="H173" s="103">
        <v>0</v>
      </c>
      <c r="I173" s="103">
        <v>0</v>
      </c>
      <c r="J173" s="103"/>
      <c r="K173" s="103">
        <v>0</v>
      </c>
      <c r="L173" s="104">
        <v>0</v>
      </c>
      <c r="M173" s="103">
        <v>12.1</v>
      </c>
      <c r="N173" s="103">
        <v>317</v>
      </c>
      <c r="O173" s="104">
        <v>0.16666666666666666</v>
      </c>
      <c r="P173" s="103">
        <v>33.1</v>
      </c>
      <c r="Q173" s="103">
        <v>200</v>
      </c>
      <c r="R173" s="103"/>
      <c r="S173" s="103"/>
      <c r="T173" s="103"/>
      <c r="U173" s="103">
        <v>100</v>
      </c>
    </row>
    <row r="174" spans="1:21">
      <c r="A174" s="108">
        <v>39596</v>
      </c>
      <c r="B174" s="106">
        <v>14.8</v>
      </c>
      <c r="C174" s="106">
        <v>20.5</v>
      </c>
      <c r="D174" s="107">
        <v>0.54861111111111105</v>
      </c>
      <c r="E174" s="106">
        <v>12.4</v>
      </c>
      <c r="F174" s="107">
        <v>0.99305555555555547</v>
      </c>
      <c r="G174" s="106">
        <v>80</v>
      </c>
      <c r="H174" s="106">
        <v>2.6</v>
      </c>
      <c r="I174" s="106">
        <v>1.7</v>
      </c>
      <c r="J174" s="107">
        <v>0.72222222222222221</v>
      </c>
      <c r="K174" s="106">
        <v>1</v>
      </c>
      <c r="L174" s="107">
        <v>0.70138888888888884</v>
      </c>
      <c r="M174" s="106">
        <v>11.5</v>
      </c>
      <c r="N174" s="106">
        <v>169</v>
      </c>
      <c r="O174" s="107">
        <v>0.6875</v>
      </c>
      <c r="P174" s="106">
        <v>61.9</v>
      </c>
      <c r="Q174" s="106">
        <v>244</v>
      </c>
      <c r="R174" s="106"/>
      <c r="S174" s="106"/>
      <c r="T174" s="106"/>
      <c r="U174" s="106">
        <v>100</v>
      </c>
    </row>
    <row r="175" spans="1:21">
      <c r="A175" s="105">
        <v>39597</v>
      </c>
      <c r="B175" s="103">
        <v>16.5</v>
      </c>
      <c r="C175" s="103">
        <v>21.6</v>
      </c>
      <c r="D175" s="104">
        <v>0.49305555555555558</v>
      </c>
      <c r="E175" s="103">
        <v>12.2</v>
      </c>
      <c r="F175" s="104">
        <v>4.8611111111111112E-2</v>
      </c>
      <c r="G175" s="103">
        <v>70</v>
      </c>
      <c r="H175" s="103">
        <v>0</v>
      </c>
      <c r="I175" s="103">
        <v>0</v>
      </c>
      <c r="J175" s="103"/>
      <c r="K175" s="103">
        <v>0</v>
      </c>
      <c r="L175" s="104">
        <v>0</v>
      </c>
      <c r="M175" s="103">
        <v>13.4</v>
      </c>
      <c r="N175" s="103">
        <v>208</v>
      </c>
      <c r="O175" s="104">
        <v>0.22222222222222221</v>
      </c>
      <c r="P175" s="103">
        <v>58.3</v>
      </c>
      <c r="Q175" s="103">
        <v>174</v>
      </c>
      <c r="R175" s="103"/>
      <c r="S175" s="103"/>
      <c r="T175" s="103"/>
      <c r="U175" s="103">
        <v>100</v>
      </c>
    </row>
    <row r="176" spans="1:21">
      <c r="A176" s="108">
        <v>39598</v>
      </c>
      <c r="B176" s="106">
        <v>16</v>
      </c>
      <c r="C176" s="106">
        <v>17.600000000000001</v>
      </c>
      <c r="D176" s="107">
        <v>0.43055555555555558</v>
      </c>
      <c r="E176" s="106">
        <v>14.7</v>
      </c>
      <c r="F176" s="107">
        <v>1.3888888888888888E-2</v>
      </c>
      <c r="G176" s="106">
        <v>84</v>
      </c>
      <c r="H176" s="106">
        <v>0.3</v>
      </c>
      <c r="I176" s="106">
        <v>0.3</v>
      </c>
      <c r="J176" s="107">
        <v>0.36805555555555558</v>
      </c>
      <c r="K176" s="106">
        <v>0.2</v>
      </c>
      <c r="L176" s="107">
        <v>0.35416666666666669</v>
      </c>
      <c r="M176" s="106">
        <v>10.3</v>
      </c>
      <c r="N176" s="106">
        <v>350</v>
      </c>
      <c r="O176" s="107">
        <v>0.47222222222222227</v>
      </c>
      <c r="P176" s="106">
        <v>29.2</v>
      </c>
      <c r="Q176" s="106">
        <v>192</v>
      </c>
      <c r="R176" s="106"/>
      <c r="S176" s="106"/>
      <c r="T176" s="106"/>
      <c r="U176" s="106">
        <v>100</v>
      </c>
    </row>
    <row r="177" spans="1:21">
      <c r="A177" s="105">
        <v>39599</v>
      </c>
      <c r="B177" s="103">
        <v>15.5</v>
      </c>
      <c r="C177" s="103">
        <v>17</v>
      </c>
      <c r="D177" s="104">
        <v>0.5</v>
      </c>
      <c r="E177" s="103">
        <v>14</v>
      </c>
      <c r="F177" s="104">
        <v>0.29166666666666669</v>
      </c>
      <c r="G177" s="103">
        <v>91</v>
      </c>
      <c r="H177" s="103">
        <v>54.7</v>
      </c>
      <c r="I177" s="103">
        <v>20.399999999999999</v>
      </c>
      <c r="J177" s="104">
        <v>0.96527777777777779</v>
      </c>
      <c r="K177" s="103">
        <v>7.3</v>
      </c>
      <c r="L177" s="104">
        <v>0.95833333333333337</v>
      </c>
      <c r="M177" s="103">
        <v>10.3</v>
      </c>
      <c r="N177" s="103">
        <v>29</v>
      </c>
      <c r="O177" s="104">
        <v>0.97916666666666663</v>
      </c>
      <c r="P177" s="103">
        <v>38.5</v>
      </c>
      <c r="Q177" s="103">
        <v>30</v>
      </c>
      <c r="R177" s="103"/>
      <c r="S177" s="103"/>
      <c r="T177" s="103"/>
      <c r="U177" s="128"/>
    </row>
    <row r="178" spans="1:21">
      <c r="A178" s="125"/>
      <c r="B178" s="124">
        <f>SUM(B147:B177)/31</f>
        <v>15.235483870967744</v>
      </c>
      <c r="C178" s="124">
        <f>SUM(C147:C177)/31</f>
        <v>18.570967741935487</v>
      </c>
      <c r="D178" s="124">
        <f>SUM(D147:D177)/31</f>
        <v>0.53001792114695334</v>
      </c>
      <c r="E178" s="124">
        <f>SUM(E147:E177)/31</f>
        <v>12.277419354838706</v>
      </c>
      <c r="F178" s="124">
        <f>SUM(F147:F177)/31</f>
        <v>0.35416666666666663</v>
      </c>
      <c r="G178" s="124">
        <f>SUM(G147:G177)/31</f>
        <v>80.290322580645167</v>
      </c>
      <c r="H178" s="124">
        <f>SUM(H147:H177)</f>
        <v>115.5</v>
      </c>
      <c r="I178" s="124">
        <f>SUM(I147:I177)/31</f>
        <v>1.6451612903225807</v>
      </c>
      <c r="J178" s="124">
        <f>SUM(J147:J177)/31</f>
        <v>0.38709677419354838</v>
      </c>
      <c r="K178" s="124">
        <f>SUM(K147:K177)/31</f>
        <v>0.64516129032258052</v>
      </c>
      <c r="L178" s="124">
        <f>SUM(L147:L177)/31</f>
        <v>0.35640681003584235</v>
      </c>
      <c r="M178" s="124">
        <f>SUM(M147:M177)/31</f>
        <v>13.509677419354839</v>
      </c>
      <c r="N178" s="124">
        <f>SUM(N147:N177)/31</f>
        <v>195.7741935483871</v>
      </c>
      <c r="O178" s="124">
        <f>SUM(O147:O177)/31</f>
        <v>0.47468637992831531</v>
      </c>
      <c r="P178" s="124">
        <f>SUM(P147:P177)/31</f>
        <v>43.009677419354837</v>
      </c>
      <c r="Q178" s="124">
        <f>SUM(Q147:Q177)/31</f>
        <v>205</v>
      </c>
      <c r="R178" s="123"/>
      <c r="S178" s="123"/>
      <c r="T178" s="123"/>
      <c r="U178" s="128"/>
    </row>
    <row r="179" spans="1:21">
      <c r="A179" s="116" t="s">
        <v>149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4"/>
    </row>
    <row r="180" spans="1:21">
      <c r="A180" s="110" t="s">
        <v>101</v>
      </c>
      <c r="B180" s="113" t="s">
        <v>100</v>
      </c>
      <c r="C180" s="112"/>
      <c r="D180" s="112"/>
      <c r="E180" s="112"/>
      <c r="F180" s="111"/>
      <c r="G180" s="110" t="s">
        <v>99</v>
      </c>
      <c r="H180" s="113" t="s">
        <v>98</v>
      </c>
      <c r="I180" s="112"/>
      <c r="J180" s="112"/>
      <c r="K180" s="112"/>
      <c r="L180" s="111"/>
      <c r="M180" s="113" t="s">
        <v>97</v>
      </c>
      <c r="N180" s="112"/>
      <c r="O180" s="112"/>
      <c r="P180" s="112"/>
      <c r="Q180" s="111"/>
      <c r="R180" s="113" t="s">
        <v>105</v>
      </c>
      <c r="S180" s="112"/>
      <c r="T180" s="111"/>
      <c r="U180" s="110" t="s">
        <v>96</v>
      </c>
    </row>
    <row r="181" spans="1:21">
      <c r="A181" s="110"/>
      <c r="B181" s="110" t="s">
        <v>84</v>
      </c>
      <c r="C181" s="113" t="s">
        <v>95</v>
      </c>
      <c r="D181" s="111"/>
      <c r="E181" s="113" t="s">
        <v>94</v>
      </c>
      <c r="F181" s="111"/>
      <c r="G181" s="110" t="s">
        <v>90</v>
      </c>
      <c r="H181" s="110" t="s">
        <v>93</v>
      </c>
      <c r="I181" s="113" t="s">
        <v>92</v>
      </c>
      <c r="J181" s="111"/>
      <c r="K181" s="113" t="s">
        <v>91</v>
      </c>
      <c r="L181" s="111"/>
      <c r="M181" s="113" t="s">
        <v>90</v>
      </c>
      <c r="N181" s="111"/>
      <c r="O181" s="113" t="s">
        <v>89</v>
      </c>
      <c r="P181" s="112"/>
      <c r="Q181" s="111"/>
      <c r="R181" s="110" t="s">
        <v>90</v>
      </c>
      <c r="S181" s="113" t="s">
        <v>104</v>
      </c>
      <c r="T181" s="111"/>
      <c r="U181" s="110"/>
    </row>
    <row r="182" spans="1:21">
      <c r="A182" s="110"/>
      <c r="B182" s="110" t="s">
        <v>88</v>
      </c>
      <c r="C182" s="110" t="s">
        <v>88</v>
      </c>
      <c r="D182" s="110" t="s">
        <v>85</v>
      </c>
      <c r="E182" s="110" t="s">
        <v>87</v>
      </c>
      <c r="F182" s="110" t="s">
        <v>85</v>
      </c>
      <c r="G182" s="110" t="s">
        <v>81</v>
      </c>
      <c r="H182" s="110" t="s">
        <v>86</v>
      </c>
      <c r="I182" s="110"/>
      <c r="J182" s="110" t="s">
        <v>85</v>
      </c>
      <c r="K182" s="110"/>
      <c r="L182" s="110" t="s">
        <v>85</v>
      </c>
      <c r="M182" s="110" t="s">
        <v>83</v>
      </c>
      <c r="N182" s="110" t="s">
        <v>82</v>
      </c>
      <c r="O182" s="110" t="s">
        <v>84</v>
      </c>
      <c r="P182" s="110" t="s">
        <v>83</v>
      </c>
      <c r="Q182" s="110" t="s">
        <v>82</v>
      </c>
      <c r="R182" s="110" t="s">
        <v>103</v>
      </c>
      <c r="S182" s="110" t="s">
        <v>103</v>
      </c>
      <c r="T182" s="110" t="s">
        <v>85</v>
      </c>
      <c r="U182" s="110" t="s">
        <v>81</v>
      </c>
    </row>
    <row r="183" spans="1:21">
      <c r="A183" s="105">
        <v>39600</v>
      </c>
      <c r="B183" s="103">
        <v>14.7</v>
      </c>
      <c r="C183" s="103">
        <v>15.9</v>
      </c>
      <c r="D183" s="104">
        <v>0.72222222222222221</v>
      </c>
      <c r="E183" s="103">
        <v>13.4</v>
      </c>
      <c r="F183" s="104">
        <v>0.33333333333333331</v>
      </c>
      <c r="G183" s="103">
        <v>91</v>
      </c>
      <c r="H183" s="103">
        <v>72.599999999999994</v>
      </c>
      <c r="I183" s="103">
        <v>7.5</v>
      </c>
      <c r="J183" s="104">
        <v>0.3611111111111111</v>
      </c>
      <c r="K183" s="103">
        <v>2.7</v>
      </c>
      <c r="L183" s="104">
        <v>6.25E-2</v>
      </c>
      <c r="M183" s="103">
        <v>23.7</v>
      </c>
      <c r="N183" s="103">
        <v>319</v>
      </c>
      <c r="O183" s="104">
        <v>0.18055555555555555</v>
      </c>
      <c r="P183" s="103">
        <v>49</v>
      </c>
      <c r="Q183" s="103">
        <v>8</v>
      </c>
      <c r="R183" s="103"/>
      <c r="S183" s="103"/>
      <c r="T183" s="103"/>
      <c r="U183" s="103">
        <v>100</v>
      </c>
    </row>
    <row r="184" spans="1:21">
      <c r="A184" s="108">
        <v>39601</v>
      </c>
      <c r="B184" s="106">
        <v>15.5</v>
      </c>
      <c r="C184" s="106">
        <v>16.2</v>
      </c>
      <c r="D184" s="107">
        <v>0.61805555555555558</v>
      </c>
      <c r="E184" s="106">
        <v>14.7</v>
      </c>
      <c r="F184" s="107">
        <v>0.1111111111111111</v>
      </c>
      <c r="G184" s="106">
        <v>80</v>
      </c>
      <c r="H184" s="106">
        <v>0</v>
      </c>
      <c r="I184" s="106">
        <v>0</v>
      </c>
      <c r="J184" s="106"/>
      <c r="K184" s="106">
        <v>0</v>
      </c>
      <c r="L184" s="107">
        <v>0</v>
      </c>
      <c r="M184" s="106">
        <v>22.6</v>
      </c>
      <c r="N184" s="106">
        <v>318</v>
      </c>
      <c r="O184" s="107">
        <v>0.75</v>
      </c>
      <c r="P184" s="106">
        <v>43.6</v>
      </c>
      <c r="Q184" s="106">
        <v>297</v>
      </c>
      <c r="R184" s="106"/>
      <c r="S184" s="106"/>
      <c r="T184" s="106"/>
      <c r="U184" s="106">
        <v>100</v>
      </c>
    </row>
    <row r="185" spans="1:21">
      <c r="A185" s="105">
        <v>39602</v>
      </c>
      <c r="B185" s="103">
        <v>15.7</v>
      </c>
      <c r="C185" s="103">
        <v>17</v>
      </c>
      <c r="D185" s="104">
        <v>0.69444444444444453</v>
      </c>
      <c r="E185" s="103">
        <v>14.1</v>
      </c>
      <c r="F185" s="104">
        <v>0.99305555555555547</v>
      </c>
      <c r="G185" s="103">
        <v>82</v>
      </c>
      <c r="H185" s="103">
        <v>0.9</v>
      </c>
      <c r="I185" s="103">
        <v>0.9</v>
      </c>
      <c r="J185" s="104">
        <v>4.1666666666666664E-2</v>
      </c>
      <c r="K185" s="103">
        <v>0.4</v>
      </c>
      <c r="L185" s="104">
        <v>2.7777777777777776E-2</v>
      </c>
      <c r="M185" s="103">
        <v>17.3</v>
      </c>
      <c r="N185" s="103">
        <v>331</v>
      </c>
      <c r="O185" s="104">
        <v>0.30555555555555552</v>
      </c>
      <c r="P185" s="103">
        <v>36</v>
      </c>
      <c r="Q185" s="103">
        <v>296</v>
      </c>
      <c r="R185" s="103"/>
      <c r="S185" s="103"/>
      <c r="T185" s="103"/>
      <c r="U185" s="103">
        <v>100</v>
      </c>
    </row>
    <row r="186" spans="1:21">
      <c r="A186" s="108">
        <v>39603</v>
      </c>
      <c r="B186" s="106">
        <v>14.7</v>
      </c>
      <c r="C186" s="106">
        <v>16.899999999999999</v>
      </c>
      <c r="D186" s="107">
        <v>0.51388888888888895</v>
      </c>
      <c r="E186" s="106">
        <v>11.2</v>
      </c>
      <c r="F186" s="107">
        <v>0.20138888888888887</v>
      </c>
      <c r="G186" s="106">
        <v>81</v>
      </c>
      <c r="H186" s="106">
        <v>0</v>
      </c>
      <c r="I186" s="106">
        <v>0</v>
      </c>
      <c r="J186" s="106"/>
      <c r="K186" s="106">
        <v>0</v>
      </c>
      <c r="L186" s="107">
        <v>0</v>
      </c>
      <c r="M186" s="106">
        <v>12.8</v>
      </c>
      <c r="N186" s="106">
        <v>90</v>
      </c>
      <c r="O186" s="107">
        <v>0.59722222222222221</v>
      </c>
      <c r="P186" s="106">
        <v>39.200000000000003</v>
      </c>
      <c r="Q186" s="106">
        <v>207</v>
      </c>
      <c r="R186" s="106"/>
      <c r="S186" s="106"/>
      <c r="T186" s="106"/>
      <c r="U186" s="106">
        <v>100</v>
      </c>
    </row>
    <row r="187" spans="1:21">
      <c r="A187" s="105">
        <v>39604</v>
      </c>
      <c r="B187" s="103">
        <v>15.7</v>
      </c>
      <c r="C187" s="103">
        <v>17.600000000000001</v>
      </c>
      <c r="D187" s="104">
        <v>0.61805555555555558</v>
      </c>
      <c r="E187" s="103">
        <v>13.5</v>
      </c>
      <c r="F187" s="104">
        <v>0.20138888888888887</v>
      </c>
      <c r="G187" s="103">
        <v>78</v>
      </c>
      <c r="H187" s="103">
        <v>0</v>
      </c>
      <c r="I187" s="103">
        <v>0</v>
      </c>
      <c r="J187" s="103"/>
      <c r="K187" s="103">
        <v>0</v>
      </c>
      <c r="L187" s="104">
        <v>0</v>
      </c>
      <c r="M187" s="103">
        <v>10.3</v>
      </c>
      <c r="N187" s="103">
        <v>23</v>
      </c>
      <c r="O187" s="104">
        <v>0.92361111111111116</v>
      </c>
      <c r="P187" s="103">
        <v>29.5</v>
      </c>
      <c r="Q187" s="103">
        <v>81</v>
      </c>
      <c r="R187" s="103"/>
      <c r="S187" s="103"/>
      <c r="T187" s="103"/>
      <c r="U187" s="103">
        <v>100</v>
      </c>
    </row>
    <row r="188" spans="1:21">
      <c r="A188" s="108">
        <v>39605</v>
      </c>
      <c r="B188" s="106">
        <v>15.3</v>
      </c>
      <c r="C188" s="106">
        <v>16.100000000000001</v>
      </c>
      <c r="D188" s="107">
        <v>0.68055555555555547</v>
      </c>
      <c r="E188" s="106">
        <v>13.6</v>
      </c>
      <c r="F188" s="107">
        <v>0.20833333333333334</v>
      </c>
      <c r="G188" s="106">
        <v>71</v>
      </c>
      <c r="H188" s="106">
        <v>2.7</v>
      </c>
      <c r="I188" s="106">
        <v>2.1</v>
      </c>
      <c r="J188" s="107">
        <v>0.22916666666666666</v>
      </c>
      <c r="K188" s="106">
        <v>0.8</v>
      </c>
      <c r="L188" s="107">
        <v>0.20833333333333334</v>
      </c>
      <c r="M188" s="106">
        <v>19.8</v>
      </c>
      <c r="N188" s="106">
        <v>350</v>
      </c>
      <c r="O188" s="107">
        <v>0.17361111111111113</v>
      </c>
      <c r="P188" s="106">
        <v>37.799999999999997</v>
      </c>
      <c r="Q188" s="106">
        <v>8</v>
      </c>
      <c r="R188" s="106"/>
      <c r="S188" s="106"/>
      <c r="T188" s="106"/>
      <c r="U188" s="106">
        <v>100</v>
      </c>
    </row>
    <row r="189" spans="1:21">
      <c r="A189" s="105">
        <v>39606</v>
      </c>
      <c r="B189" s="103">
        <v>15.3</v>
      </c>
      <c r="C189" s="103">
        <v>16.5</v>
      </c>
      <c r="D189" s="104">
        <v>0.68055555555555547</v>
      </c>
      <c r="E189" s="103">
        <v>14.3</v>
      </c>
      <c r="F189" s="104">
        <v>0.20138888888888887</v>
      </c>
      <c r="G189" s="103">
        <v>65</v>
      </c>
      <c r="H189" s="103">
        <v>0</v>
      </c>
      <c r="I189" s="103">
        <v>0</v>
      </c>
      <c r="J189" s="103"/>
      <c r="K189" s="103">
        <v>0</v>
      </c>
      <c r="L189" s="104">
        <v>0</v>
      </c>
      <c r="M189" s="103">
        <v>19</v>
      </c>
      <c r="N189" s="103">
        <v>13</v>
      </c>
      <c r="O189" s="104">
        <v>0.50694444444444442</v>
      </c>
      <c r="P189" s="103">
        <v>31</v>
      </c>
      <c r="Q189" s="103">
        <v>18</v>
      </c>
      <c r="R189" s="103"/>
      <c r="S189" s="103"/>
      <c r="T189" s="103"/>
      <c r="U189" s="103">
        <v>100</v>
      </c>
    </row>
    <row r="190" spans="1:21">
      <c r="A190" s="108">
        <v>39607</v>
      </c>
      <c r="B190" s="106">
        <v>15.2</v>
      </c>
      <c r="C190" s="106">
        <v>16.7</v>
      </c>
      <c r="D190" s="107">
        <v>0.63194444444444442</v>
      </c>
      <c r="E190" s="106">
        <v>13.1</v>
      </c>
      <c r="F190" s="107">
        <v>0.36805555555555558</v>
      </c>
      <c r="G190" s="106">
        <v>78</v>
      </c>
      <c r="H190" s="106">
        <v>3.8</v>
      </c>
      <c r="I190" s="106">
        <v>1.5</v>
      </c>
      <c r="J190" s="107">
        <v>0.45833333333333331</v>
      </c>
      <c r="K190" s="106">
        <v>0.8</v>
      </c>
      <c r="L190" s="107">
        <v>0.29166666666666669</v>
      </c>
      <c r="M190" s="106">
        <v>19.600000000000001</v>
      </c>
      <c r="N190" s="106">
        <v>8</v>
      </c>
      <c r="O190" s="107">
        <v>0.4236111111111111</v>
      </c>
      <c r="P190" s="106">
        <v>40.700000000000003</v>
      </c>
      <c r="Q190" s="106">
        <v>13</v>
      </c>
      <c r="R190" s="106"/>
      <c r="S190" s="106"/>
      <c r="T190" s="106"/>
      <c r="U190" s="106">
        <v>99.3</v>
      </c>
    </row>
    <row r="191" spans="1:21">
      <c r="A191" s="105">
        <v>39608</v>
      </c>
      <c r="B191" s="103">
        <v>16.399999999999999</v>
      </c>
      <c r="C191" s="103">
        <v>17</v>
      </c>
      <c r="D191" s="104">
        <v>0.65277777777777779</v>
      </c>
      <c r="E191" s="103">
        <v>15.4</v>
      </c>
      <c r="F191" s="104">
        <v>0.22916666666666666</v>
      </c>
      <c r="G191" s="103">
        <v>89</v>
      </c>
      <c r="H191" s="103">
        <v>4.5999999999999996</v>
      </c>
      <c r="I191" s="103">
        <v>2.9</v>
      </c>
      <c r="J191" s="104">
        <v>0.89583333333333337</v>
      </c>
      <c r="K191" s="103">
        <v>2.1</v>
      </c>
      <c r="L191" s="104">
        <v>0.88888888888888884</v>
      </c>
      <c r="M191" s="103">
        <v>23.4</v>
      </c>
      <c r="N191" s="103">
        <v>312</v>
      </c>
      <c r="O191" s="104">
        <v>0.20138888888888887</v>
      </c>
      <c r="P191" s="103">
        <v>46.8</v>
      </c>
      <c r="Q191" s="103">
        <v>5</v>
      </c>
      <c r="R191" s="103"/>
      <c r="S191" s="103"/>
      <c r="T191" s="103"/>
      <c r="U191" s="103">
        <v>100</v>
      </c>
    </row>
    <row r="192" spans="1:21">
      <c r="A192" s="108">
        <v>39609</v>
      </c>
      <c r="B192" s="106">
        <v>16.899999999999999</v>
      </c>
      <c r="C192" s="106">
        <v>17.7</v>
      </c>
      <c r="D192" s="107">
        <v>0.52777777777777779</v>
      </c>
      <c r="E192" s="106">
        <v>15.8</v>
      </c>
      <c r="F192" s="107">
        <v>0.27083333333333331</v>
      </c>
      <c r="G192" s="106">
        <v>90</v>
      </c>
      <c r="H192" s="106">
        <v>8</v>
      </c>
      <c r="I192" s="106">
        <v>5.0999999999999996</v>
      </c>
      <c r="J192" s="107">
        <v>0.25694444444444448</v>
      </c>
      <c r="K192" s="106">
        <v>3.4</v>
      </c>
      <c r="L192" s="107">
        <v>0.24305555555555555</v>
      </c>
      <c r="M192" s="106">
        <v>22.3</v>
      </c>
      <c r="N192" s="106">
        <v>324</v>
      </c>
      <c r="O192" s="107">
        <v>0.10416666666666667</v>
      </c>
      <c r="P192" s="106">
        <v>45.7</v>
      </c>
      <c r="Q192" s="106">
        <v>317</v>
      </c>
      <c r="R192" s="106"/>
      <c r="S192" s="106"/>
      <c r="T192" s="106"/>
      <c r="U192" s="106">
        <v>100</v>
      </c>
    </row>
    <row r="193" spans="1:21">
      <c r="A193" s="105">
        <v>39610</v>
      </c>
      <c r="B193" s="103">
        <v>17.399999999999999</v>
      </c>
      <c r="C193" s="103">
        <v>17.899999999999999</v>
      </c>
      <c r="D193" s="104">
        <v>0.58333333333333337</v>
      </c>
      <c r="E193" s="103">
        <v>16.8</v>
      </c>
      <c r="F193" s="104">
        <v>0.13194444444444445</v>
      </c>
      <c r="G193" s="103">
        <v>92</v>
      </c>
      <c r="H193" s="103">
        <v>0</v>
      </c>
      <c r="I193" s="103">
        <v>0</v>
      </c>
      <c r="J193" s="103"/>
      <c r="K193" s="103">
        <v>0</v>
      </c>
      <c r="L193" s="104">
        <v>0</v>
      </c>
      <c r="M193" s="103">
        <v>27.3</v>
      </c>
      <c r="N193" s="103">
        <v>330</v>
      </c>
      <c r="O193" s="104">
        <v>0.63194444444444442</v>
      </c>
      <c r="P193" s="103">
        <v>49.7</v>
      </c>
      <c r="Q193" s="103">
        <v>318</v>
      </c>
      <c r="R193" s="103"/>
      <c r="S193" s="103"/>
      <c r="T193" s="103"/>
      <c r="U193" s="103">
        <v>100</v>
      </c>
    </row>
    <row r="194" spans="1:21">
      <c r="A194" s="108">
        <v>39611</v>
      </c>
      <c r="B194" s="106">
        <v>17.3</v>
      </c>
      <c r="C194" s="106">
        <v>18.3</v>
      </c>
      <c r="D194" s="107">
        <v>0.70833333333333337</v>
      </c>
      <c r="E194" s="106">
        <v>15.4</v>
      </c>
      <c r="F194" s="107">
        <v>0.99305555555555547</v>
      </c>
      <c r="G194" s="106">
        <v>89</v>
      </c>
      <c r="H194" s="106">
        <v>0</v>
      </c>
      <c r="I194" s="106">
        <v>0</v>
      </c>
      <c r="J194" s="106"/>
      <c r="K194" s="106">
        <v>0</v>
      </c>
      <c r="L194" s="107">
        <v>0</v>
      </c>
      <c r="M194" s="106">
        <v>26.7</v>
      </c>
      <c r="N194" s="106">
        <v>341</v>
      </c>
      <c r="O194" s="107">
        <v>0.23611111111111113</v>
      </c>
      <c r="P194" s="106">
        <v>45</v>
      </c>
      <c r="Q194" s="106">
        <v>323</v>
      </c>
      <c r="R194" s="106"/>
      <c r="S194" s="106"/>
      <c r="T194" s="106"/>
      <c r="U194" s="106">
        <v>99.3</v>
      </c>
    </row>
    <row r="195" spans="1:21">
      <c r="A195" s="105">
        <v>39612</v>
      </c>
      <c r="B195" s="103">
        <v>16</v>
      </c>
      <c r="C195" s="103">
        <v>16.899999999999999</v>
      </c>
      <c r="D195" s="104">
        <v>0.49305555555555558</v>
      </c>
      <c r="E195" s="103">
        <v>15.1</v>
      </c>
      <c r="F195" s="104">
        <v>3.4722222222222224E-2</v>
      </c>
      <c r="G195" s="103">
        <v>81</v>
      </c>
      <c r="H195" s="103">
        <v>0</v>
      </c>
      <c r="I195" s="103">
        <v>0</v>
      </c>
      <c r="J195" s="103"/>
      <c r="K195" s="103">
        <v>0</v>
      </c>
      <c r="L195" s="104">
        <v>0</v>
      </c>
      <c r="M195" s="103">
        <v>17.3</v>
      </c>
      <c r="N195" s="103">
        <v>341</v>
      </c>
      <c r="O195" s="104">
        <v>0.78472222222222221</v>
      </c>
      <c r="P195" s="103">
        <v>38.9</v>
      </c>
      <c r="Q195" s="103">
        <v>334</v>
      </c>
      <c r="R195" s="103"/>
      <c r="S195" s="103"/>
      <c r="T195" s="103"/>
      <c r="U195" s="103">
        <v>100</v>
      </c>
    </row>
    <row r="196" spans="1:21">
      <c r="A196" s="108">
        <v>39613</v>
      </c>
      <c r="B196" s="106">
        <v>16</v>
      </c>
      <c r="C196" s="106">
        <v>17.5</v>
      </c>
      <c r="D196" s="107">
        <v>0.375</v>
      </c>
      <c r="E196" s="106">
        <v>14.7</v>
      </c>
      <c r="F196" s="107">
        <v>0.19444444444444445</v>
      </c>
      <c r="G196" s="106">
        <v>68</v>
      </c>
      <c r="H196" s="106">
        <v>0</v>
      </c>
      <c r="I196" s="106">
        <v>0</v>
      </c>
      <c r="J196" s="106"/>
      <c r="K196" s="106">
        <v>0</v>
      </c>
      <c r="L196" s="107">
        <v>0</v>
      </c>
      <c r="M196" s="106">
        <v>11.1</v>
      </c>
      <c r="N196" s="106">
        <v>53</v>
      </c>
      <c r="O196" s="107">
        <v>0.70833333333333337</v>
      </c>
      <c r="P196" s="106">
        <v>29.9</v>
      </c>
      <c r="Q196" s="106">
        <v>25</v>
      </c>
      <c r="R196" s="106"/>
      <c r="S196" s="106"/>
      <c r="T196" s="106"/>
      <c r="U196" s="106">
        <v>99.3</v>
      </c>
    </row>
    <row r="197" spans="1:21">
      <c r="A197" s="105">
        <v>39614</v>
      </c>
      <c r="B197" s="103">
        <v>16.100000000000001</v>
      </c>
      <c r="C197" s="103">
        <v>18.5</v>
      </c>
      <c r="D197" s="104">
        <v>0.51388888888888895</v>
      </c>
      <c r="E197" s="103">
        <v>13.7</v>
      </c>
      <c r="F197" s="104">
        <v>0.15277777777777776</v>
      </c>
      <c r="G197" s="103">
        <v>81</v>
      </c>
      <c r="H197" s="103">
        <v>0.8</v>
      </c>
      <c r="I197" s="103">
        <v>0.6</v>
      </c>
      <c r="J197" s="104">
        <v>0.22222222222222221</v>
      </c>
      <c r="K197" s="103">
        <v>0.4</v>
      </c>
      <c r="L197" s="104">
        <v>0.20833333333333334</v>
      </c>
      <c r="M197" s="103">
        <v>8.8000000000000007</v>
      </c>
      <c r="N197" s="103">
        <v>113</v>
      </c>
      <c r="O197" s="104">
        <v>0.35416666666666669</v>
      </c>
      <c r="P197" s="103">
        <v>26.6</v>
      </c>
      <c r="Q197" s="103">
        <v>155</v>
      </c>
      <c r="R197" s="103"/>
      <c r="S197" s="103"/>
      <c r="T197" s="103"/>
      <c r="U197" s="103">
        <v>99.3</v>
      </c>
    </row>
    <row r="198" spans="1:21">
      <c r="A198" s="108">
        <v>39615</v>
      </c>
      <c r="B198" s="106">
        <v>16.8</v>
      </c>
      <c r="C198" s="106">
        <v>20.100000000000001</v>
      </c>
      <c r="D198" s="107">
        <v>0.45833333333333331</v>
      </c>
      <c r="E198" s="106">
        <v>14.2</v>
      </c>
      <c r="F198" s="107">
        <v>0.96527777777777779</v>
      </c>
      <c r="G198" s="106">
        <v>84</v>
      </c>
      <c r="H198" s="106">
        <v>6.8</v>
      </c>
      <c r="I198" s="106">
        <v>3.8</v>
      </c>
      <c r="J198" s="107">
        <v>0.2986111111111111</v>
      </c>
      <c r="K198" s="106">
        <v>1.7</v>
      </c>
      <c r="L198" s="107">
        <v>0.2638888888888889</v>
      </c>
      <c r="M198" s="106">
        <v>25.7</v>
      </c>
      <c r="N198" s="106">
        <v>332</v>
      </c>
      <c r="O198" s="107">
        <v>0.25694444444444448</v>
      </c>
      <c r="P198" s="106">
        <v>73.400000000000006</v>
      </c>
      <c r="Q198" s="106">
        <v>155</v>
      </c>
      <c r="R198" s="106"/>
      <c r="S198" s="106"/>
      <c r="T198" s="106"/>
      <c r="U198" s="106">
        <v>99.3</v>
      </c>
    </row>
    <row r="199" spans="1:21">
      <c r="A199" s="105">
        <v>39616</v>
      </c>
      <c r="B199" s="103">
        <v>15.8</v>
      </c>
      <c r="C199" s="103">
        <v>17.3</v>
      </c>
      <c r="D199" s="104">
        <v>0.71527777777777779</v>
      </c>
      <c r="E199" s="103">
        <v>13</v>
      </c>
      <c r="F199" s="104">
        <v>0.99305555555555547</v>
      </c>
      <c r="G199" s="103">
        <v>75</v>
      </c>
      <c r="H199" s="103">
        <v>0.1</v>
      </c>
      <c r="I199" s="103">
        <v>0.4</v>
      </c>
      <c r="J199" s="104">
        <v>0.97222222222222221</v>
      </c>
      <c r="K199" s="103">
        <v>0.1</v>
      </c>
      <c r="L199" s="104">
        <v>4.1666666666666664E-2</v>
      </c>
      <c r="M199" s="103">
        <v>23.8</v>
      </c>
      <c r="N199" s="103">
        <v>338</v>
      </c>
      <c r="O199" s="104">
        <v>0.24305555555555555</v>
      </c>
      <c r="P199" s="103">
        <v>52.2</v>
      </c>
      <c r="Q199" s="103">
        <v>341</v>
      </c>
      <c r="R199" s="103"/>
      <c r="S199" s="103"/>
      <c r="T199" s="103"/>
      <c r="U199" s="103">
        <v>97.91</v>
      </c>
    </row>
    <row r="200" spans="1:21">
      <c r="A200" s="108">
        <v>39617</v>
      </c>
      <c r="B200" s="106">
        <v>16.899999999999999</v>
      </c>
      <c r="C200" s="106">
        <v>22.3</v>
      </c>
      <c r="D200" s="107">
        <v>0.625</v>
      </c>
      <c r="E200" s="106">
        <v>11.1</v>
      </c>
      <c r="F200" s="107">
        <v>0.17361111111111113</v>
      </c>
      <c r="G200" s="106">
        <v>79</v>
      </c>
      <c r="H200" s="106">
        <v>0</v>
      </c>
      <c r="I200" s="106">
        <v>0</v>
      </c>
      <c r="J200" s="106"/>
      <c r="K200" s="106">
        <v>0</v>
      </c>
      <c r="L200" s="107">
        <v>0</v>
      </c>
      <c r="M200" s="106">
        <v>12</v>
      </c>
      <c r="N200" s="106">
        <v>113</v>
      </c>
      <c r="O200" s="107">
        <v>0.69444444444444453</v>
      </c>
      <c r="P200" s="106">
        <v>30.6</v>
      </c>
      <c r="Q200" s="106">
        <v>159</v>
      </c>
      <c r="R200" s="106"/>
      <c r="S200" s="106"/>
      <c r="T200" s="106"/>
      <c r="U200" s="106">
        <v>100</v>
      </c>
    </row>
    <row r="201" spans="1:21">
      <c r="A201" s="105">
        <v>39618</v>
      </c>
      <c r="B201" s="103">
        <v>17.3</v>
      </c>
      <c r="C201" s="103">
        <v>19.399999999999999</v>
      </c>
      <c r="D201" s="104">
        <v>0.61111111111111105</v>
      </c>
      <c r="E201" s="103">
        <v>13.8</v>
      </c>
      <c r="F201" s="104">
        <v>0.1875</v>
      </c>
      <c r="G201" s="103">
        <v>84</v>
      </c>
      <c r="H201" s="103">
        <v>0</v>
      </c>
      <c r="I201" s="103">
        <v>0</v>
      </c>
      <c r="J201" s="103"/>
      <c r="K201" s="103">
        <v>0</v>
      </c>
      <c r="L201" s="104">
        <v>0</v>
      </c>
      <c r="M201" s="103">
        <v>9.1999999999999993</v>
      </c>
      <c r="N201" s="103">
        <v>81</v>
      </c>
      <c r="O201" s="104">
        <v>0.55555555555555558</v>
      </c>
      <c r="P201" s="103">
        <v>27.4</v>
      </c>
      <c r="Q201" s="103">
        <v>142</v>
      </c>
      <c r="R201" s="103"/>
      <c r="S201" s="103"/>
      <c r="T201" s="103"/>
      <c r="U201" s="103">
        <v>100</v>
      </c>
    </row>
    <row r="202" spans="1:21">
      <c r="A202" s="108">
        <v>39619</v>
      </c>
      <c r="B202" s="106">
        <v>18.7</v>
      </c>
      <c r="C202" s="106">
        <v>21.9</v>
      </c>
      <c r="D202" s="107">
        <v>0.54861111111111105</v>
      </c>
      <c r="E202" s="106">
        <v>14.3</v>
      </c>
      <c r="F202" s="107">
        <v>0.20138888888888887</v>
      </c>
      <c r="G202" s="106">
        <v>83</v>
      </c>
      <c r="H202" s="106">
        <v>0</v>
      </c>
      <c r="I202" s="106">
        <v>0</v>
      </c>
      <c r="J202" s="106"/>
      <c r="K202" s="106">
        <v>0</v>
      </c>
      <c r="L202" s="107">
        <v>0</v>
      </c>
      <c r="M202" s="106">
        <v>10.8</v>
      </c>
      <c r="N202" s="106">
        <v>106</v>
      </c>
      <c r="O202" s="107">
        <v>0.59027777777777779</v>
      </c>
      <c r="P202" s="106">
        <v>27.7</v>
      </c>
      <c r="Q202" s="106">
        <v>199</v>
      </c>
      <c r="R202" s="106"/>
      <c r="S202" s="106"/>
      <c r="T202" s="106"/>
      <c r="U202" s="106">
        <v>99.3</v>
      </c>
    </row>
    <row r="203" spans="1:21">
      <c r="A203" s="105">
        <v>39620</v>
      </c>
      <c r="B203" s="103">
        <v>18.8</v>
      </c>
      <c r="C203" s="103">
        <v>21.7</v>
      </c>
      <c r="D203" s="104">
        <v>0.44444444444444442</v>
      </c>
      <c r="E203" s="103">
        <v>16.600000000000001</v>
      </c>
      <c r="F203" s="104">
        <v>0.18055555555555555</v>
      </c>
      <c r="G203" s="103">
        <v>91</v>
      </c>
      <c r="H203" s="103">
        <v>10.1</v>
      </c>
      <c r="I203" s="103">
        <v>6.8</v>
      </c>
      <c r="J203" s="104">
        <v>0.67361111111111116</v>
      </c>
      <c r="K203" s="103">
        <v>3.8</v>
      </c>
      <c r="L203" s="104">
        <v>0.63888888888888895</v>
      </c>
      <c r="M203" s="103">
        <v>11.6</v>
      </c>
      <c r="N203" s="103">
        <v>350</v>
      </c>
      <c r="O203" s="104">
        <v>0.74305555555555547</v>
      </c>
      <c r="P203" s="103">
        <v>37.799999999999997</v>
      </c>
      <c r="Q203" s="103">
        <v>122</v>
      </c>
      <c r="R203" s="103"/>
      <c r="S203" s="103"/>
      <c r="T203" s="103"/>
      <c r="U203" s="103">
        <v>100</v>
      </c>
    </row>
    <row r="204" spans="1:21">
      <c r="A204" s="108">
        <v>39621</v>
      </c>
      <c r="B204" s="106">
        <v>18.5</v>
      </c>
      <c r="C204" s="106">
        <v>19.600000000000001</v>
      </c>
      <c r="D204" s="107">
        <v>0.47916666666666669</v>
      </c>
      <c r="E204" s="106">
        <v>17.600000000000001</v>
      </c>
      <c r="F204" s="107">
        <v>9.7222222222222224E-2</v>
      </c>
      <c r="G204" s="106">
        <v>95</v>
      </c>
      <c r="H204" s="106">
        <v>2.2000000000000002</v>
      </c>
      <c r="I204" s="106">
        <v>1.6</v>
      </c>
      <c r="J204" s="107">
        <v>0.875</v>
      </c>
      <c r="K204" s="106">
        <v>0.8</v>
      </c>
      <c r="L204" s="107">
        <v>0.84722222222222221</v>
      </c>
      <c r="M204" s="106">
        <v>8.9</v>
      </c>
      <c r="N204" s="106">
        <v>22</v>
      </c>
      <c r="O204" s="107">
        <v>0.86111111111111116</v>
      </c>
      <c r="P204" s="106">
        <v>25.2</v>
      </c>
      <c r="Q204" s="106">
        <v>151</v>
      </c>
      <c r="R204" s="106"/>
      <c r="S204" s="106"/>
      <c r="T204" s="106"/>
      <c r="U204" s="106">
        <v>99.3</v>
      </c>
    </row>
    <row r="205" spans="1:21">
      <c r="A205" s="105">
        <v>39622</v>
      </c>
      <c r="B205" s="103">
        <v>20</v>
      </c>
      <c r="C205" s="103">
        <v>25</v>
      </c>
      <c r="D205" s="104">
        <v>0.59722222222222221</v>
      </c>
      <c r="E205" s="103">
        <v>18.100000000000001</v>
      </c>
      <c r="F205" s="104">
        <v>0.13194444444444445</v>
      </c>
      <c r="G205" s="103">
        <v>90</v>
      </c>
      <c r="H205" s="103">
        <v>1.7</v>
      </c>
      <c r="I205" s="103">
        <v>0.8</v>
      </c>
      <c r="J205" s="104">
        <v>0.84027777777777779</v>
      </c>
      <c r="K205" s="103">
        <v>0.4</v>
      </c>
      <c r="L205" s="104">
        <v>0.84027777777777779</v>
      </c>
      <c r="M205" s="103">
        <v>11.1</v>
      </c>
      <c r="N205" s="103">
        <v>56</v>
      </c>
      <c r="O205" s="104">
        <v>0.80555555555555547</v>
      </c>
      <c r="P205" s="103">
        <v>37.1</v>
      </c>
      <c r="Q205" s="103">
        <v>11</v>
      </c>
      <c r="R205" s="103"/>
      <c r="S205" s="103"/>
      <c r="T205" s="103"/>
      <c r="U205" s="103">
        <v>100</v>
      </c>
    </row>
    <row r="206" spans="1:21">
      <c r="A206" s="108">
        <v>39623</v>
      </c>
      <c r="B206" s="106">
        <v>18.8</v>
      </c>
      <c r="C206" s="106">
        <v>19.600000000000001</v>
      </c>
      <c r="D206" s="107">
        <v>0.51388888888888895</v>
      </c>
      <c r="E206" s="106">
        <v>18.2</v>
      </c>
      <c r="F206" s="107">
        <v>0.18055555555555555</v>
      </c>
      <c r="G206" s="106">
        <v>91</v>
      </c>
      <c r="H206" s="106">
        <v>0.9</v>
      </c>
      <c r="I206" s="106">
        <v>1.1000000000000001</v>
      </c>
      <c r="J206" s="107">
        <v>2.0833333333333332E-2</v>
      </c>
      <c r="K206" s="106">
        <v>0.2</v>
      </c>
      <c r="L206" s="107">
        <v>1.3888888888888888E-2</v>
      </c>
      <c r="M206" s="106">
        <v>15.2</v>
      </c>
      <c r="N206" s="106">
        <v>355</v>
      </c>
      <c r="O206" s="107">
        <v>0.58333333333333337</v>
      </c>
      <c r="P206" s="106">
        <v>33.799999999999997</v>
      </c>
      <c r="Q206" s="106">
        <v>333</v>
      </c>
      <c r="R206" s="106"/>
      <c r="S206" s="106"/>
      <c r="T206" s="106"/>
      <c r="U206" s="106">
        <v>99.3</v>
      </c>
    </row>
    <row r="207" spans="1:21">
      <c r="A207" s="105">
        <v>39624</v>
      </c>
      <c r="B207" s="103">
        <v>19</v>
      </c>
      <c r="C207" s="103">
        <v>20.7</v>
      </c>
      <c r="D207" s="104">
        <v>0.60416666666666663</v>
      </c>
      <c r="E207" s="103">
        <v>16.8</v>
      </c>
      <c r="F207" s="104">
        <v>0.97222222222222221</v>
      </c>
      <c r="G207" s="103">
        <v>84</v>
      </c>
      <c r="H207" s="103">
        <v>0</v>
      </c>
      <c r="I207" s="103">
        <v>0</v>
      </c>
      <c r="J207" s="103"/>
      <c r="K207" s="103">
        <v>0</v>
      </c>
      <c r="L207" s="104">
        <v>0</v>
      </c>
      <c r="M207" s="103">
        <v>8.3000000000000007</v>
      </c>
      <c r="N207" s="103">
        <v>59</v>
      </c>
      <c r="O207" s="104">
        <v>0.64583333333333337</v>
      </c>
      <c r="P207" s="103">
        <v>24.8</v>
      </c>
      <c r="Q207" s="103">
        <v>345</v>
      </c>
      <c r="R207" s="103"/>
      <c r="S207" s="103"/>
      <c r="T207" s="103"/>
      <c r="U207" s="103">
        <v>100</v>
      </c>
    </row>
    <row r="208" spans="1:21">
      <c r="A208" s="108">
        <v>39625</v>
      </c>
      <c r="B208" s="106">
        <v>17.899999999999999</v>
      </c>
      <c r="C208" s="106">
        <v>19.5</v>
      </c>
      <c r="D208" s="107">
        <v>0.46527777777777773</v>
      </c>
      <c r="E208" s="106">
        <v>16.100000000000001</v>
      </c>
      <c r="F208" s="107">
        <v>0.82638888888888884</v>
      </c>
      <c r="G208" s="106">
        <v>87</v>
      </c>
      <c r="H208" s="106">
        <v>1.7</v>
      </c>
      <c r="I208" s="106">
        <v>1.3</v>
      </c>
      <c r="J208" s="107">
        <v>0.81944444444444453</v>
      </c>
      <c r="K208" s="106">
        <v>0.4</v>
      </c>
      <c r="L208" s="107">
        <v>0.8125</v>
      </c>
      <c r="M208" s="106">
        <v>10.3</v>
      </c>
      <c r="N208" s="106">
        <v>39</v>
      </c>
      <c r="O208" s="107">
        <v>0.79166666666666663</v>
      </c>
      <c r="P208" s="106">
        <v>38.200000000000003</v>
      </c>
      <c r="Q208" s="106">
        <v>158</v>
      </c>
      <c r="R208" s="106"/>
      <c r="S208" s="106"/>
      <c r="T208" s="106"/>
      <c r="U208" s="106">
        <v>100</v>
      </c>
    </row>
    <row r="209" spans="1:21">
      <c r="A209" s="105">
        <v>39626</v>
      </c>
      <c r="B209" s="103">
        <v>17.899999999999999</v>
      </c>
      <c r="C209" s="103">
        <v>19.399999999999999</v>
      </c>
      <c r="D209" s="104">
        <v>0.61111111111111105</v>
      </c>
      <c r="E209" s="103">
        <v>14.9</v>
      </c>
      <c r="F209" s="104">
        <v>0.99305555555555547</v>
      </c>
      <c r="G209" s="103">
        <v>76</v>
      </c>
      <c r="H209" s="103">
        <v>0</v>
      </c>
      <c r="I209" s="103">
        <v>0</v>
      </c>
      <c r="J209" s="103"/>
      <c r="K209" s="103">
        <v>0</v>
      </c>
      <c r="L209" s="104">
        <v>0</v>
      </c>
      <c r="M209" s="103">
        <v>10.3</v>
      </c>
      <c r="N209" s="103">
        <v>51</v>
      </c>
      <c r="O209" s="104">
        <v>0.65972222222222221</v>
      </c>
      <c r="P209" s="103">
        <v>28.1</v>
      </c>
      <c r="Q209" s="103">
        <v>332</v>
      </c>
      <c r="R209" s="103"/>
      <c r="S209" s="103"/>
      <c r="T209" s="103"/>
      <c r="U209" s="103">
        <v>100</v>
      </c>
    </row>
    <row r="210" spans="1:21">
      <c r="A210" s="108">
        <v>39627</v>
      </c>
      <c r="B210" s="106">
        <v>17.8</v>
      </c>
      <c r="C210" s="106">
        <v>20</v>
      </c>
      <c r="D210" s="107">
        <v>0.73611111111111116</v>
      </c>
      <c r="E210" s="106">
        <v>14</v>
      </c>
      <c r="F210" s="107">
        <v>9.0277777777777776E-2</v>
      </c>
      <c r="G210" s="106">
        <v>81</v>
      </c>
      <c r="H210" s="106">
        <v>0</v>
      </c>
      <c r="I210" s="106">
        <v>0</v>
      </c>
      <c r="J210" s="106"/>
      <c r="K210" s="106">
        <v>0</v>
      </c>
      <c r="L210" s="107">
        <v>0</v>
      </c>
      <c r="M210" s="106">
        <v>12.6</v>
      </c>
      <c r="N210" s="106">
        <v>96</v>
      </c>
      <c r="O210" s="107">
        <v>0.57638888888888895</v>
      </c>
      <c r="P210" s="106">
        <v>33.1</v>
      </c>
      <c r="Q210" s="106">
        <v>162</v>
      </c>
      <c r="R210" s="106"/>
      <c r="S210" s="106"/>
      <c r="T210" s="106"/>
      <c r="U210" s="106">
        <v>98.61</v>
      </c>
    </row>
    <row r="211" spans="1:21">
      <c r="A211" s="105">
        <v>39628</v>
      </c>
      <c r="B211" s="103">
        <v>18.7</v>
      </c>
      <c r="C211" s="103">
        <v>20.7</v>
      </c>
      <c r="D211" s="104">
        <v>0.68055555555555547</v>
      </c>
      <c r="E211" s="103">
        <v>15.5</v>
      </c>
      <c r="F211" s="104">
        <v>0.17361111111111113</v>
      </c>
      <c r="G211" s="103">
        <v>83</v>
      </c>
      <c r="H211" s="103">
        <v>0</v>
      </c>
      <c r="I211" s="103">
        <v>0</v>
      </c>
      <c r="J211" s="103"/>
      <c r="K211" s="103">
        <v>0</v>
      </c>
      <c r="L211" s="104">
        <v>0</v>
      </c>
      <c r="M211" s="103">
        <v>8.5</v>
      </c>
      <c r="N211" s="103">
        <v>43</v>
      </c>
      <c r="O211" s="104">
        <v>0.70138888888888884</v>
      </c>
      <c r="P211" s="103">
        <v>21.6</v>
      </c>
      <c r="Q211" s="103">
        <v>77</v>
      </c>
      <c r="R211" s="103"/>
      <c r="S211" s="103"/>
      <c r="T211" s="103"/>
      <c r="U211" s="103">
        <v>99.3</v>
      </c>
    </row>
    <row r="212" spans="1:21">
      <c r="A212" s="108">
        <v>39629</v>
      </c>
      <c r="B212" s="106">
        <v>19.5</v>
      </c>
      <c r="C212" s="106">
        <v>22.4</v>
      </c>
      <c r="D212" s="107">
        <v>0.43055555555555558</v>
      </c>
      <c r="E212" s="106">
        <v>17.7</v>
      </c>
      <c r="F212" s="107">
        <v>0.99305555555555547</v>
      </c>
      <c r="G212" s="106">
        <v>83</v>
      </c>
      <c r="H212" s="106">
        <v>0.1</v>
      </c>
      <c r="I212" s="106">
        <v>0.1</v>
      </c>
      <c r="J212" s="107">
        <v>0.21527777777777779</v>
      </c>
      <c r="K212" s="106">
        <v>0.1</v>
      </c>
      <c r="L212" s="107">
        <v>0.21527777777777779</v>
      </c>
      <c r="M212" s="106">
        <v>10.3</v>
      </c>
      <c r="N212" s="106">
        <v>78</v>
      </c>
      <c r="O212" s="107">
        <v>0.58333333333333337</v>
      </c>
      <c r="P212" s="106">
        <v>41.4</v>
      </c>
      <c r="Q212" s="106">
        <v>300</v>
      </c>
      <c r="R212" s="106"/>
      <c r="S212" s="106"/>
      <c r="T212" s="106"/>
      <c r="U212" s="106">
        <v>98.61</v>
      </c>
    </row>
    <row r="213" spans="1:21">
      <c r="A213" s="121"/>
      <c r="B213" s="120">
        <f>SUM(B183:B212)/30</f>
        <v>17.02</v>
      </c>
      <c r="C213" s="120">
        <f>SUM(C183:C212)/30</f>
        <v>18.876666666666669</v>
      </c>
      <c r="D213" s="120">
        <f>SUM(D183:D212)/30</f>
        <v>0.58449074074074081</v>
      </c>
      <c r="E213" s="120">
        <f>SUM(E183:E212)/30</f>
        <v>14.890000000000002</v>
      </c>
      <c r="F213" s="120">
        <f>SUM(F183:F212)/30</f>
        <v>0.39282407407407405</v>
      </c>
      <c r="G213" s="120">
        <f>SUM(G183:G212)/30</f>
        <v>82.733333333333334</v>
      </c>
      <c r="H213" s="120">
        <f>SUM(H183:H212)</f>
        <v>116.99999999999999</v>
      </c>
      <c r="I213" s="120">
        <f>SUM(I183:I212)/30</f>
        <v>1.2166666666666666</v>
      </c>
      <c r="J213" s="120">
        <f>SUM(J183:J212)/30</f>
        <v>0.23935185185185187</v>
      </c>
      <c r="K213" s="120">
        <f>SUM(K183:K212)/30</f>
        <v>0.60333333333333328</v>
      </c>
      <c r="L213" s="120">
        <f>SUM(L183:L212)/30</f>
        <v>0.18680555555555556</v>
      </c>
      <c r="M213" s="120">
        <f>SUM(M183:M212)/30</f>
        <v>15.686666666666671</v>
      </c>
      <c r="N213" s="120">
        <f>SUM(N183:N212)/30</f>
        <v>179.5</v>
      </c>
      <c r="O213" s="120">
        <f>SUM(O183:O212)/30</f>
        <v>0.53912037037037031</v>
      </c>
      <c r="P213" s="120">
        <f>SUM(P183:P212)/30</f>
        <v>37.393333333333331</v>
      </c>
      <c r="Q213" s="120">
        <f>SUM(Q183:Q212)/30</f>
        <v>179.73333333333332</v>
      </c>
      <c r="R213" s="119"/>
      <c r="S213" s="119"/>
      <c r="T213" s="119"/>
      <c r="U213" s="118"/>
    </row>
    <row r="214" spans="1:21">
      <c r="A214" s="116" t="s">
        <v>148</v>
      </c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4"/>
    </row>
    <row r="215" spans="1:21">
      <c r="A215" s="110" t="s">
        <v>101</v>
      </c>
      <c r="B215" s="113" t="s">
        <v>100</v>
      </c>
      <c r="C215" s="112"/>
      <c r="D215" s="112"/>
      <c r="E215" s="112"/>
      <c r="F215" s="111"/>
      <c r="G215" s="110" t="s">
        <v>99</v>
      </c>
      <c r="H215" s="113" t="s">
        <v>98</v>
      </c>
      <c r="I215" s="112"/>
      <c r="J215" s="112"/>
      <c r="K215" s="112"/>
      <c r="L215" s="111"/>
      <c r="M215" s="113" t="s">
        <v>97</v>
      </c>
      <c r="N215" s="112"/>
      <c r="O215" s="112"/>
      <c r="P215" s="112"/>
      <c r="Q215" s="111"/>
      <c r="R215" s="113" t="s">
        <v>105</v>
      </c>
      <c r="S215" s="112"/>
      <c r="T215" s="111"/>
      <c r="U215" s="110" t="s">
        <v>96</v>
      </c>
    </row>
    <row r="216" spans="1:21">
      <c r="A216" s="110"/>
      <c r="B216" s="110" t="s">
        <v>84</v>
      </c>
      <c r="C216" s="113" t="s">
        <v>95</v>
      </c>
      <c r="D216" s="111"/>
      <c r="E216" s="113" t="s">
        <v>94</v>
      </c>
      <c r="F216" s="111"/>
      <c r="G216" s="110" t="s">
        <v>90</v>
      </c>
      <c r="H216" s="110" t="s">
        <v>93</v>
      </c>
      <c r="I216" s="113" t="s">
        <v>92</v>
      </c>
      <c r="J216" s="111"/>
      <c r="K216" s="113" t="s">
        <v>91</v>
      </c>
      <c r="L216" s="111"/>
      <c r="M216" s="113" t="s">
        <v>90</v>
      </c>
      <c r="N216" s="111"/>
      <c r="O216" s="113" t="s">
        <v>89</v>
      </c>
      <c r="P216" s="112"/>
      <c r="Q216" s="111"/>
      <c r="R216" s="110" t="s">
        <v>90</v>
      </c>
      <c r="S216" s="113" t="s">
        <v>104</v>
      </c>
      <c r="T216" s="111"/>
      <c r="U216" s="110"/>
    </row>
    <row r="217" spans="1:21">
      <c r="A217" s="110"/>
      <c r="B217" s="110" t="s">
        <v>88</v>
      </c>
      <c r="C217" s="110" t="s">
        <v>88</v>
      </c>
      <c r="D217" s="110" t="s">
        <v>85</v>
      </c>
      <c r="E217" s="110" t="s">
        <v>87</v>
      </c>
      <c r="F217" s="110" t="s">
        <v>85</v>
      </c>
      <c r="G217" s="110" t="s">
        <v>81</v>
      </c>
      <c r="H217" s="110" t="s">
        <v>86</v>
      </c>
      <c r="I217" s="110"/>
      <c r="J217" s="110" t="s">
        <v>85</v>
      </c>
      <c r="K217" s="110"/>
      <c r="L217" s="110" t="s">
        <v>85</v>
      </c>
      <c r="M217" s="110" t="s">
        <v>83</v>
      </c>
      <c r="N217" s="110" t="s">
        <v>82</v>
      </c>
      <c r="O217" s="110" t="s">
        <v>84</v>
      </c>
      <c r="P217" s="110" t="s">
        <v>83</v>
      </c>
      <c r="Q217" s="110" t="s">
        <v>82</v>
      </c>
      <c r="R217" s="110" t="s">
        <v>103</v>
      </c>
      <c r="S217" s="110" t="s">
        <v>103</v>
      </c>
      <c r="T217" s="110" t="s">
        <v>85</v>
      </c>
      <c r="U217" s="110" t="s">
        <v>81</v>
      </c>
    </row>
    <row r="218" spans="1:21">
      <c r="A218" s="105">
        <v>39630</v>
      </c>
      <c r="B218" s="103">
        <v>18.899999999999999</v>
      </c>
      <c r="C218" s="103">
        <v>20.6</v>
      </c>
      <c r="D218" s="104">
        <v>0.34722222222222227</v>
      </c>
      <c r="E218" s="103">
        <v>16.899999999999999</v>
      </c>
      <c r="F218" s="104">
        <v>0.13194444444444445</v>
      </c>
      <c r="G218" s="103">
        <v>88</v>
      </c>
      <c r="H218" s="103">
        <v>0</v>
      </c>
      <c r="I218" s="103">
        <v>0</v>
      </c>
      <c r="J218" s="103"/>
      <c r="K218" s="103">
        <v>0</v>
      </c>
      <c r="L218" s="104">
        <v>0</v>
      </c>
      <c r="M218" s="103">
        <v>11.4</v>
      </c>
      <c r="N218" s="103">
        <v>358</v>
      </c>
      <c r="O218" s="104">
        <v>0.41666666666666669</v>
      </c>
      <c r="P218" s="103">
        <v>42.1</v>
      </c>
      <c r="Q218" s="103">
        <v>38</v>
      </c>
      <c r="R218" s="103"/>
      <c r="S218" s="103"/>
      <c r="T218" s="103"/>
      <c r="U218" s="103">
        <v>100</v>
      </c>
    </row>
    <row r="219" spans="1:21">
      <c r="A219" s="108">
        <v>39631</v>
      </c>
      <c r="B219" s="106">
        <v>16.399999999999999</v>
      </c>
      <c r="C219" s="106">
        <v>18.100000000000001</v>
      </c>
      <c r="D219" s="107">
        <v>0</v>
      </c>
      <c r="E219" s="106">
        <v>14.9</v>
      </c>
      <c r="F219" s="107">
        <v>0.47222222222222227</v>
      </c>
      <c r="G219" s="106">
        <v>89</v>
      </c>
      <c r="H219" s="106">
        <v>3</v>
      </c>
      <c r="I219" s="106">
        <v>1.1000000000000001</v>
      </c>
      <c r="J219" s="107">
        <v>0.4375</v>
      </c>
      <c r="K219" s="106">
        <v>0.6</v>
      </c>
      <c r="L219" s="107">
        <v>0.40972222222222227</v>
      </c>
      <c r="M219" s="106">
        <v>11.2</v>
      </c>
      <c r="N219" s="106">
        <v>310</v>
      </c>
      <c r="O219" s="107">
        <v>0.25</v>
      </c>
      <c r="P219" s="106">
        <v>47.5</v>
      </c>
      <c r="Q219" s="106">
        <v>272</v>
      </c>
      <c r="R219" s="106"/>
      <c r="S219" s="106"/>
      <c r="T219" s="106"/>
      <c r="U219" s="106">
        <v>99.3</v>
      </c>
    </row>
    <row r="220" spans="1:21">
      <c r="A220" s="105">
        <v>39632</v>
      </c>
      <c r="B220" s="103">
        <v>17</v>
      </c>
      <c r="C220" s="103">
        <v>19.100000000000001</v>
      </c>
      <c r="D220" s="104">
        <v>0.72916666666666663</v>
      </c>
      <c r="E220" s="103">
        <v>14.9</v>
      </c>
      <c r="F220" s="104">
        <v>0.99305555555555547</v>
      </c>
      <c r="G220" s="103">
        <v>69</v>
      </c>
      <c r="H220" s="103">
        <v>0</v>
      </c>
      <c r="I220" s="103">
        <v>0</v>
      </c>
      <c r="J220" s="103"/>
      <c r="K220" s="103">
        <v>0</v>
      </c>
      <c r="L220" s="104">
        <v>0</v>
      </c>
      <c r="M220" s="103">
        <v>16.600000000000001</v>
      </c>
      <c r="N220" s="103">
        <v>323</v>
      </c>
      <c r="O220" s="104">
        <v>6.9444444444444441E-3</v>
      </c>
      <c r="P220" s="103">
        <v>41.8</v>
      </c>
      <c r="Q220" s="103">
        <v>323</v>
      </c>
      <c r="R220" s="103"/>
      <c r="S220" s="103"/>
      <c r="T220" s="103"/>
      <c r="U220" s="103">
        <v>98.61</v>
      </c>
    </row>
    <row r="221" spans="1:21">
      <c r="A221" s="108">
        <v>39633</v>
      </c>
      <c r="B221" s="106">
        <v>21.9</v>
      </c>
      <c r="C221" s="106">
        <v>30</v>
      </c>
      <c r="D221" s="107">
        <v>0.54166666666666663</v>
      </c>
      <c r="E221" s="106">
        <v>14</v>
      </c>
      <c r="F221" s="107">
        <v>6.9444444444444434E-2</v>
      </c>
      <c r="G221" s="106">
        <v>56</v>
      </c>
      <c r="H221" s="106">
        <v>0</v>
      </c>
      <c r="I221" s="106">
        <v>0</v>
      </c>
      <c r="J221" s="106"/>
      <c r="K221" s="106">
        <v>0</v>
      </c>
      <c r="L221" s="107">
        <v>0</v>
      </c>
      <c r="M221" s="106">
        <v>16.100000000000001</v>
      </c>
      <c r="N221" s="106">
        <v>154</v>
      </c>
      <c r="O221" s="107">
        <v>0.34722222222222227</v>
      </c>
      <c r="P221" s="106">
        <v>38.5</v>
      </c>
      <c r="Q221" s="106">
        <v>155</v>
      </c>
      <c r="R221" s="106"/>
      <c r="S221" s="106"/>
      <c r="T221" s="106"/>
      <c r="U221" s="106">
        <v>100</v>
      </c>
    </row>
    <row r="222" spans="1:21">
      <c r="A222" s="105">
        <v>39634</v>
      </c>
      <c r="B222" s="103">
        <v>17</v>
      </c>
      <c r="C222" s="103">
        <v>19.899999999999999</v>
      </c>
      <c r="D222" s="104">
        <v>6.9444444444444434E-2</v>
      </c>
      <c r="E222" s="103">
        <v>14.7</v>
      </c>
      <c r="F222" s="104">
        <v>0.97916666666666663</v>
      </c>
      <c r="G222" s="103">
        <v>91</v>
      </c>
      <c r="H222" s="103">
        <v>2.1</v>
      </c>
      <c r="I222" s="103">
        <v>0.5</v>
      </c>
      <c r="J222" s="104">
        <v>0.36805555555555558</v>
      </c>
      <c r="K222" s="103">
        <v>0.4</v>
      </c>
      <c r="L222" s="104">
        <v>0.95833333333333337</v>
      </c>
      <c r="M222" s="103">
        <v>16.600000000000001</v>
      </c>
      <c r="N222" s="103">
        <v>343</v>
      </c>
      <c r="O222" s="104">
        <v>6.9444444444444434E-2</v>
      </c>
      <c r="P222" s="103">
        <v>43.6</v>
      </c>
      <c r="Q222" s="103">
        <v>323</v>
      </c>
      <c r="R222" s="103"/>
      <c r="S222" s="103"/>
      <c r="T222" s="103"/>
      <c r="U222" s="103">
        <v>99.3</v>
      </c>
    </row>
    <row r="223" spans="1:21">
      <c r="A223" s="108">
        <v>39635</v>
      </c>
      <c r="B223" s="106">
        <v>16.3</v>
      </c>
      <c r="C223" s="106">
        <v>17.600000000000001</v>
      </c>
      <c r="D223" s="107">
        <v>0.59027777777777779</v>
      </c>
      <c r="E223" s="106">
        <v>14.2</v>
      </c>
      <c r="F223" s="107">
        <v>1.3888888888888888E-2</v>
      </c>
      <c r="G223" s="106">
        <v>76</v>
      </c>
      <c r="H223" s="106">
        <v>0.9</v>
      </c>
      <c r="I223" s="106">
        <v>0.5</v>
      </c>
      <c r="J223" s="107">
        <v>2.7777777777777776E-2</v>
      </c>
      <c r="K223" s="106">
        <v>0.2</v>
      </c>
      <c r="L223" s="107">
        <v>5.5555555555555552E-2</v>
      </c>
      <c r="M223" s="106">
        <v>17.2</v>
      </c>
      <c r="N223" s="106">
        <v>318</v>
      </c>
      <c r="O223" s="107">
        <v>0.52083333333333337</v>
      </c>
      <c r="P223" s="106">
        <v>45</v>
      </c>
      <c r="Q223" s="106">
        <v>354</v>
      </c>
      <c r="R223" s="106"/>
      <c r="S223" s="106"/>
      <c r="T223" s="106"/>
      <c r="U223" s="106">
        <v>100</v>
      </c>
    </row>
    <row r="224" spans="1:21">
      <c r="A224" s="105">
        <v>39636</v>
      </c>
      <c r="B224" s="103">
        <v>17.100000000000001</v>
      </c>
      <c r="C224" s="103">
        <v>18.100000000000001</v>
      </c>
      <c r="D224" s="104">
        <v>0.46527777777777773</v>
      </c>
      <c r="E224" s="103">
        <v>15.7</v>
      </c>
      <c r="F224" s="104">
        <v>0.21527777777777779</v>
      </c>
      <c r="G224" s="103">
        <v>67</v>
      </c>
      <c r="H224" s="103">
        <v>0</v>
      </c>
      <c r="I224" s="103">
        <v>0</v>
      </c>
      <c r="J224" s="104">
        <v>0</v>
      </c>
      <c r="K224" s="103">
        <v>0</v>
      </c>
      <c r="L224" s="104">
        <v>0</v>
      </c>
      <c r="M224" s="103">
        <v>17.7</v>
      </c>
      <c r="N224" s="103">
        <v>320</v>
      </c>
      <c r="O224" s="104">
        <v>0.49305555555555558</v>
      </c>
      <c r="P224" s="103">
        <v>40.700000000000003</v>
      </c>
      <c r="Q224" s="103">
        <v>335</v>
      </c>
      <c r="R224" s="103"/>
      <c r="S224" s="103"/>
      <c r="T224" s="103"/>
      <c r="U224" s="103">
        <v>100</v>
      </c>
    </row>
    <row r="225" spans="1:21">
      <c r="A225" s="108">
        <v>39637</v>
      </c>
      <c r="B225" s="106">
        <v>16.899999999999999</v>
      </c>
      <c r="C225" s="106">
        <v>19.2</v>
      </c>
      <c r="D225" s="107">
        <v>0.70833333333333337</v>
      </c>
      <c r="E225" s="106">
        <v>14.1</v>
      </c>
      <c r="F225" s="107">
        <v>0.19444444444444445</v>
      </c>
      <c r="G225" s="106">
        <v>75</v>
      </c>
      <c r="H225" s="106">
        <v>0</v>
      </c>
      <c r="I225" s="106">
        <v>0</v>
      </c>
      <c r="J225" s="107">
        <v>0</v>
      </c>
      <c r="K225" s="106">
        <v>0</v>
      </c>
      <c r="L225" s="107">
        <v>0</v>
      </c>
      <c r="M225" s="106">
        <v>12.2</v>
      </c>
      <c r="N225" s="106">
        <v>121</v>
      </c>
      <c r="O225" s="107">
        <v>0.67361111111111116</v>
      </c>
      <c r="P225" s="106">
        <v>27</v>
      </c>
      <c r="Q225" s="106">
        <v>319</v>
      </c>
      <c r="R225" s="106"/>
      <c r="S225" s="106"/>
      <c r="T225" s="106"/>
      <c r="U225" s="106">
        <v>100</v>
      </c>
    </row>
    <row r="226" spans="1:21">
      <c r="A226" s="105">
        <v>39638</v>
      </c>
      <c r="B226" s="103">
        <v>18.3</v>
      </c>
      <c r="C226" s="103">
        <v>21.4</v>
      </c>
      <c r="D226" s="104">
        <v>0.70833333333333337</v>
      </c>
      <c r="E226" s="103">
        <v>14.3</v>
      </c>
      <c r="F226" s="104">
        <v>0.21527777777777779</v>
      </c>
      <c r="G226" s="103">
        <v>81</v>
      </c>
      <c r="H226" s="103">
        <v>0</v>
      </c>
      <c r="I226" s="103">
        <v>0</v>
      </c>
      <c r="J226" s="104">
        <v>0</v>
      </c>
      <c r="K226" s="103">
        <v>0</v>
      </c>
      <c r="L226" s="104">
        <v>0</v>
      </c>
      <c r="M226" s="103">
        <v>9.3000000000000007</v>
      </c>
      <c r="N226" s="103">
        <v>84</v>
      </c>
      <c r="O226" s="104">
        <v>0.53472222222222221</v>
      </c>
      <c r="P226" s="103">
        <v>26.6</v>
      </c>
      <c r="Q226" s="103">
        <v>30</v>
      </c>
      <c r="R226" s="103"/>
      <c r="S226" s="103"/>
      <c r="T226" s="103"/>
      <c r="U226" s="103">
        <v>100</v>
      </c>
    </row>
    <row r="227" spans="1:21">
      <c r="A227" s="108">
        <v>39639</v>
      </c>
      <c r="B227" s="106">
        <v>18.899999999999999</v>
      </c>
      <c r="C227" s="106">
        <v>21.7</v>
      </c>
      <c r="D227" s="107">
        <v>0.74305555555555547</v>
      </c>
      <c r="E227" s="106">
        <v>15.1</v>
      </c>
      <c r="F227" s="107">
        <v>0.1875</v>
      </c>
      <c r="G227" s="106">
        <v>80</v>
      </c>
      <c r="H227" s="106">
        <v>0</v>
      </c>
      <c r="I227" s="106">
        <v>0</v>
      </c>
      <c r="J227" s="107">
        <v>0</v>
      </c>
      <c r="K227" s="106">
        <v>0</v>
      </c>
      <c r="L227" s="107">
        <v>0</v>
      </c>
      <c r="M227" s="106">
        <v>11</v>
      </c>
      <c r="N227" s="106">
        <v>99</v>
      </c>
      <c r="O227" s="107">
        <v>0.95833333333333337</v>
      </c>
      <c r="P227" s="106">
        <v>25.9</v>
      </c>
      <c r="Q227" s="106">
        <v>166</v>
      </c>
      <c r="R227" s="106"/>
      <c r="S227" s="106"/>
      <c r="T227" s="106"/>
      <c r="U227" s="106">
        <v>100</v>
      </c>
    </row>
    <row r="228" spans="1:21">
      <c r="A228" s="105">
        <v>39640</v>
      </c>
      <c r="B228" s="103">
        <v>18.600000000000001</v>
      </c>
      <c r="C228" s="103">
        <v>20.100000000000001</v>
      </c>
      <c r="D228" s="104">
        <v>0.59722222222222221</v>
      </c>
      <c r="E228" s="103">
        <v>16.2</v>
      </c>
      <c r="F228" s="104">
        <v>0.22916666666666666</v>
      </c>
      <c r="G228" s="103">
        <v>74</v>
      </c>
      <c r="H228" s="103">
        <v>0</v>
      </c>
      <c r="I228" s="103">
        <v>0</v>
      </c>
      <c r="J228" s="104">
        <v>0</v>
      </c>
      <c r="K228" s="103">
        <v>0</v>
      </c>
      <c r="L228" s="104">
        <v>0</v>
      </c>
      <c r="M228" s="103">
        <v>10.7</v>
      </c>
      <c r="N228" s="103">
        <v>326</v>
      </c>
      <c r="O228" s="104">
        <v>0.22222222222222221</v>
      </c>
      <c r="P228" s="103">
        <v>43.6</v>
      </c>
      <c r="Q228" s="103">
        <v>332</v>
      </c>
      <c r="R228" s="103"/>
      <c r="S228" s="103"/>
      <c r="T228" s="103"/>
      <c r="U228" s="103">
        <v>99.3</v>
      </c>
    </row>
    <row r="229" spans="1:21">
      <c r="A229" s="108">
        <v>39641</v>
      </c>
      <c r="B229" s="106">
        <v>17.399999999999999</v>
      </c>
      <c r="C229" s="106">
        <v>18.3</v>
      </c>
      <c r="D229" s="107">
        <v>0.58333333333333337</v>
      </c>
      <c r="E229" s="106">
        <v>15.9</v>
      </c>
      <c r="F229" s="107">
        <v>0.90277777777777779</v>
      </c>
      <c r="G229" s="106">
        <v>74</v>
      </c>
      <c r="H229" s="106">
        <v>0</v>
      </c>
      <c r="I229" s="106">
        <v>0</v>
      </c>
      <c r="J229" s="107">
        <v>0</v>
      </c>
      <c r="K229" s="106">
        <v>0</v>
      </c>
      <c r="L229" s="107">
        <v>0</v>
      </c>
      <c r="M229" s="106">
        <v>22.2</v>
      </c>
      <c r="N229" s="106">
        <v>339</v>
      </c>
      <c r="O229" s="107">
        <v>0.1388888888888889</v>
      </c>
      <c r="P229" s="106">
        <v>47.2</v>
      </c>
      <c r="Q229" s="106">
        <v>317</v>
      </c>
      <c r="R229" s="106"/>
      <c r="S229" s="106"/>
      <c r="T229" s="106"/>
      <c r="U229" s="106">
        <v>100</v>
      </c>
    </row>
    <row r="230" spans="1:21">
      <c r="A230" s="105">
        <v>39642</v>
      </c>
      <c r="B230" s="103">
        <v>17</v>
      </c>
      <c r="C230" s="103">
        <v>18.899999999999999</v>
      </c>
      <c r="D230" s="104">
        <v>0.72916666666666663</v>
      </c>
      <c r="E230" s="103">
        <v>15.1</v>
      </c>
      <c r="F230" s="104">
        <v>5.5555555555555552E-2</v>
      </c>
      <c r="G230" s="103">
        <v>75</v>
      </c>
      <c r="H230" s="103">
        <v>0.1</v>
      </c>
      <c r="I230" s="103">
        <v>0.1</v>
      </c>
      <c r="J230" s="104">
        <v>5.5555555555555552E-2</v>
      </c>
      <c r="K230" s="103">
        <v>0.1</v>
      </c>
      <c r="L230" s="104">
        <v>5.5555555555555552E-2</v>
      </c>
      <c r="M230" s="103">
        <v>13.9</v>
      </c>
      <c r="N230" s="103">
        <v>323</v>
      </c>
      <c r="O230" s="104">
        <v>0.41666666666666669</v>
      </c>
      <c r="P230" s="103">
        <v>38.9</v>
      </c>
      <c r="Q230" s="103">
        <v>303</v>
      </c>
      <c r="R230" s="103"/>
      <c r="S230" s="103"/>
      <c r="T230" s="103"/>
      <c r="U230" s="103">
        <v>100</v>
      </c>
    </row>
    <row r="231" spans="1:21">
      <c r="A231" s="108">
        <v>39643</v>
      </c>
      <c r="B231" s="106">
        <v>17.5</v>
      </c>
      <c r="C231" s="106">
        <v>20.2</v>
      </c>
      <c r="D231" s="107">
        <v>0.64583333333333337</v>
      </c>
      <c r="E231" s="106">
        <v>13.4</v>
      </c>
      <c r="F231" s="107">
        <v>0.21527777777777779</v>
      </c>
      <c r="G231" s="106">
        <v>78</v>
      </c>
      <c r="H231" s="106">
        <v>0</v>
      </c>
      <c r="I231" s="106">
        <v>0</v>
      </c>
      <c r="J231" s="107">
        <v>0</v>
      </c>
      <c r="K231" s="106">
        <v>0</v>
      </c>
      <c r="L231" s="107">
        <v>0</v>
      </c>
      <c r="M231" s="106">
        <v>12.4</v>
      </c>
      <c r="N231" s="106">
        <v>99</v>
      </c>
      <c r="O231" s="107">
        <v>0.5</v>
      </c>
      <c r="P231" s="106">
        <v>28.8</v>
      </c>
      <c r="Q231" s="106">
        <v>353</v>
      </c>
      <c r="R231" s="106"/>
      <c r="S231" s="106"/>
      <c r="T231" s="106"/>
      <c r="U231" s="106">
        <v>100</v>
      </c>
    </row>
    <row r="232" spans="1:21">
      <c r="A232" s="105">
        <v>39644</v>
      </c>
      <c r="B232" s="103">
        <v>18.7</v>
      </c>
      <c r="C232" s="103">
        <v>21.1</v>
      </c>
      <c r="D232" s="104">
        <v>0.69444444444444453</v>
      </c>
      <c r="E232" s="103">
        <v>14.4</v>
      </c>
      <c r="F232" s="104">
        <v>0.1875</v>
      </c>
      <c r="G232" s="103">
        <v>81</v>
      </c>
      <c r="H232" s="103">
        <v>0</v>
      </c>
      <c r="I232" s="103">
        <v>0</v>
      </c>
      <c r="J232" s="104">
        <v>0</v>
      </c>
      <c r="K232" s="103">
        <v>0</v>
      </c>
      <c r="L232" s="104">
        <v>0</v>
      </c>
      <c r="M232" s="103">
        <v>9.4</v>
      </c>
      <c r="N232" s="103">
        <v>56</v>
      </c>
      <c r="O232" s="104">
        <v>0.59027777777777779</v>
      </c>
      <c r="P232" s="103">
        <v>31.3</v>
      </c>
      <c r="Q232" s="103">
        <v>60</v>
      </c>
      <c r="R232" s="103"/>
      <c r="S232" s="103"/>
      <c r="T232" s="103"/>
      <c r="U232" s="103">
        <v>99.3</v>
      </c>
    </row>
    <row r="233" spans="1:21">
      <c r="A233" s="108">
        <v>39645</v>
      </c>
      <c r="B233" s="106">
        <v>19.100000000000001</v>
      </c>
      <c r="C233" s="106">
        <v>21.4</v>
      </c>
      <c r="D233" s="107">
        <v>0.68055555555555547</v>
      </c>
      <c r="E233" s="106">
        <v>15.4</v>
      </c>
      <c r="F233" s="107">
        <v>0.1875</v>
      </c>
      <c r="G233" s="106">
        <v>83</v>
      </c>
      <c r="H233" s="106">
        <v>0</v>
      </c>
      <c r="I233" s="106">
        <v>0</v>
      </c>
      <c r="J233" s="107">
        <v>0</v>
      </c>
      <c r="K233" s="106">
        <v>0</v>
      </c>
      <c r="L233" s="107">
        <v>0</v>
      </c>
      <c r="M233" s="106">
        <v>11.1</v>
      </c>
      <c r="N233" s="106">
        <v>25</v>
      </c>
      <c r="O233" s="107">
        <v>0.52083333333333337</v>
      </c>
      <c r="P233" s="106">
        <v>24.1</v>
      </c>
      <c r="Q233" s="106">
        <v>31</v>
      </c>
      <c r="R233" s="106"/>
      <c r="S233" s="106"/>
      <c r="T233" s="106"/>
      <c r="U233" s="106">
        <v>99.3</v>
      </c>
    </row>
    <row r="234" spans="1:21">
      <c r="A234" s="105">
        <v>39646</v>
      </c>
      <c r="B234" s="103">
        <v>18.899999999999999</v>
      </c>
      <c r="C234" s="103">
        <v>20.399999999999999</v>
      </c>
      <c r="D234" s="104">
        <v>0.58333333333333337</v>
      </c>
      <c r="E234" s="103">
        <v>18.100000000000001</v>
      </c>
      <c r="F234" s="104">
        <v>0.95833333333333337</v>
      </c>
      <c r="G234" s="103">
        <v>80</v>
      </c>
      <c r="H234" s="103">
        <v>0</v>
      </c>
      <c r="I234" s="103">
        <v>0</v>
      </c>
      <c r="J234" s="104">
        <v>0</v>
      </c>
      <c r="K234" s="103">
        <v>0</v>
      </c>
      <c r="L234" s="104">
        <v>0</v>
      </c>
      <c r="M234" s="103">
        <v>11.7</v>
      </c>
      <c r="N234" s="103">
        <v>14</v>
      </c>
      <c r="O234" s="104">
        <v>0.54861111111111105</v>
      </c>
      <c r="P234" s="103">
        <v>30.6</v>
      </c>
      <c r="Q234" s="103">
        <v>355</v>
      </c>
      <c r="R234" s="103"/>
      <c r="S234" s="103"/>
      <c r="T234" s="103"/>
      <c r="U234" s="103">
        <v>99.3</v>
      </c>
    </row>
    <row r="235" spans="1:21">
      <c r="A235" s="108">
        <v>39647</v>
      </c>
      <c r="B235" s="106">
        <v>19.2</v>
      </c>
      <c r="C235" s="106">
        <v>21.5</v>
      </c>
      <c r="D235" s="107">
        <v>0.78472222222222221</v>
      </c>
      <c r="E235" s="106">
        <v>15.6</v>
      </c>
      <c r="F235" s="107">
        <v>0.22222222222222221</v>
      </c>
      <c r="G235" s="106">
        <v>78</v>
      </c>
      <c r="H235" s="106">
        <v>0</v>
      </c>
      <c r="I235" s="106">
        <v>0</v>
      </c>
      <c r="J235" s="107">
        <v>0</v>
      </c>
      <c r="K235" s="106">
        <v>0</v>
      </c>
      <c r="L235" s="107">
        <v>6.9444444444444441E-3</v>
      </c>
      <c r="M235" s="106">
        <v>10.7</v>
      </c>
      <c r="N235" s="106">
        <v>87</v>
      </c>
      <c r="O235" s="107">
        <v>0.63194444444444442</v>
      </c>
      <c r="P235" s="106">
        <v>30.6</v>
      </c>
      <c r="Q235" s="106">
        <v>64</v>
      </c>
      <c r="R235" s="106"/>
      <c r="S235" s="106"/>
      <c r="T235" s="106"/>
      <c r="U235" s="106">
        <v>100</v>
      </c>
    </row>
    <row r="236" spans="1:21">
      <c r="A236" s="105">
        <v>39648</v>
      </c>
      <c r="B236" s="103">
        <v>19.3</v>
      </c>
      <c r="C236" s="103">
        <v>21.8</v>
      </c>
      <c r="D236" s="104">
        <v>0.65972222222222221</v>
      </c>
      <c r="E236" s="103">
        <v>15.9</v>
      </c>
      <c r="F236" s="104">
        <v>0.1875</v>
      </c>
      <c r="G236" s="103">
        <v>82</v>
      </c>
      <c r="H236" s="103">
        <v>0</v>
      </c>
      <c r="I236" s="103">
        <v>0</v>
      </c>
      <c r="J236" s="104">
        <v>0</v>
      </c>
      <c r="K236" s="103">
        <v>0</v>
      </c>
      <c r="L236" s="104">
        <v>0</v>
      </c>
      <c r="M236" s="103">
        <v>11.3</v>
      </c>
      <c r="N236" s="103">
        <v>49</v>
      </c>
      <c r="O236" s="104">
        <v>0.65277777777777779</v>
      </c>
      <c r="P236" s="103">
        <v>22</v>
      </c>
      <c r="Q236" s="103">
        <v>21</v>
      </c>
      <c r="R236" s="103"/>
      <c r="S236" s="103"/>
      <c r="T236" s="103"/>
      <c r="U236" s="103">
        <v>100</v>
      </c>
    </row>
    <row r="237" spans="1:21">
      <c r="A237" s="108">
        <v>39649</v>
      </c>
      <c r="B237" s="106">
        <v>19</v>
      </c>
      <c r="C237" s="106">
        <v>19.7</v>
      </c>
      <c r="D237" s="107">
        <v>0.25694444444444448</v>
      </c>
      <c r="E237" s="106">
        <v>18.2</v>
      </c>
      <c r="F237" s="107">
        <v>0.38194444444444442</v>
      </c>
      <c r="G237" s="106">
        <v>80</v>
      </c>
      <c r="H237" s="106">
        <v>0.4</v>
      </c>
      <c r="I237" s="106">
        <v>0.4</v>
      </c>
      <c r="J237" s="107">
        <v>0.375</v>
      </c>
      <c r="K237" s="106">
        <v>0.3</v>
      </c>
      <c r="L237" s="107">
        <v>0.36805555555555558</v>
      </c>
      <c r="M237" s="106">
        <v>13.9</v>
      </c>
      <c r="N237" s="106">
        <v>41</v>
      </c>
      <c r="O237" s="107">
        <v>0.36805555555555558</v>
      </c>
      <c r="P237" s="106">
        <v>32</v>
      </c>
      <c r="Q237" s="106">
        <v>35</v>
      </c>
      <c r="R237" s="106"/>
      <c r="S237" s="106"/>
      <c r="T237" s="106"/>
      <c r="U237" s="106">
        <v>100</v>
      </c>
    </row>
    <row r="238" spans="1:21">
      <c r="A238" s="105">
        <v>39650</v>
      </c>
      <c r="B238" s="103">
        <v>18.2</v>
      </c>
      <c r="C238" s="103">
        <v>20.6</v>
      </c>
      <c r="D238" s="104">
        <v>0.57638888888888895</v>
      </c>
      <c r="E238" s="103">
        <v>14.4</v>
      </c>
      <c r="F238" s="104">
        <v>0.97916666666666663</v>
      </c>
      <c r="G238" s="103">
        <v>70</v>
      </c>
      <c r="H238" s="103">
        <v>0</v>
      </c>
      <c r="I238" s="103">
        <v>0</v>
      </c>
      <c r="J238" s="104">
        <v>0</v>
      </c>
      <c r="K238" s="103">
        <v>0</v>
      </c>
      <c r="L238" s="104">
        <v>0</v>
      </c>
      <c r="M238" s="103">
        <v>13.9</v>
      </c>
      <c r="N238" s="103">
        <v>46</v>
      </c>
      <c r="O238" s="104">
        <v>0.59027777777777779</v>
      </c>
      <c r="P238" s="103">
        <v>34.9</v>
      </c>
      <c r="Q238" s="103">
        <v>59</v>
      </c>
      <c r="R238" s="103"/>
      <c r="S238" s="103"/>
      <c r="T238" s="103"/>
      <c r="U238" s="103">
        <v>100</v>
      </c>
    </row>
    <row r="239" spans="1:21">
      <c r="A239" s="108">
        <v>39651</v>
      </c>
      <c r="B239" s="106">
        <v>17.8</v>
      </c>
      <c r="C239" s="106">
        <v>22.4</v>
      </c>
      <c r="D239" s="107">
        <v>0.4861111111111111</v>
      </c>
      <c r="E239" s="106">
        <v>12.3</v>
      </c>
      <c r="F239" s="107">
        <v>0.19444444444444445</v>
      </c>
      <c r="G239" s="106">
        <v>72</v>
      </c>
      <c r="H239" s="106">
        <v>0</v>
      </c>
      <c r="I239" s="106">
        <v>0</v>
      </c>
      <c r="J239" s="107">
        <v>0</v>
      </c>
      <c r="K239" s="106">
        <v>0</v>
      </c>
      <c r="L239" s="107">
        <v>0</v>
      </c>
      <c r="M239" s="106">
        <v>14.9</v>
      </c>
      <c r="N239" s="106">
        <v>111</v>
      </c>
      <c r="O239" s="107">
        <v>0.59027777777777779</v>
      </c>
      <c r="P239" s="106">
        <v>40.299999999999997</v>
      </c>
      <c r="Q239" s="106">
        <v>64</v>
      </c>
      <c r="R239" s="106"/>
      <c r="S239" s="106"/>
      <c r="T239" s="106"/>
      <c r="U239" s="106">
        <v>100</v>
      </c>
    </row>
    <row r="240" spans="1:21">
      <c r="A240" s="105">
        <v>39652</v>
      </c>
      <c r="B240" s="103">
        <v>22.6</v>
      </c>
      <c r="C240" s="103">
        <v>33.700000000000003</v>
      </c>
      <c r="D240" s="104">
        <v>0.52777777777777779</v>
      </c>
      <c r="E240" s="103">
        <v>15.3</v>
      </c>
      <c r="F240" s="104">
        <v>0.15277777777777776</v>
      </c>
      <c r="G240" s="103">
        <v>66</v>
      </c>
      <c r="H240" s="103">
        <v>1.4</v>
      </c>
      <c r="I240" s="103">
        <v>1</v>
      </c>
      <c r="J240" s="104">
        <v>0.84722222222222221</v>
      </c>
      <c r="K240" s="103">
        <v>0.8</v>
      </c>
      <c r="L240" s="104">
        <v>0.82638888888888884</v>
      </c>
      <c r="M240" s="103">
        <v>17.7</v>
      </c>
      <c r="N240" s="103">
        <v>13</v>
      </c>
      <c r="O240" s="104">
        <v>0.72916666666666663</v>
      </c>
      <c r="P240" s="103">
        <v>60.8</v>
      </c>
      <c r="Q240" s="103">
        <v>330</v>
      </c>
      <c r="R240" s="103"/>
      <c r="S240" s="103"/>
      <c r="T240" s="103"/>
      <c r="U240" s="103">
        <v>100</v>
      </c>
    </row>
    <row r="241" spans="1:21">
      <c r="A241" s="108">
        <v>39653</v>
      </c>
      <c r="B241" s="106">
        <v>19.5</v>
      </c>
      <c r="C241" s="106">
        <v>21</v>
      </c>
      <c r="D241" s="107">
        <v>0.41666666666666669</v>
      </c>
      <c r="E241" s="106">
        <v>18.100000000000001</v>
      </c>
      <c r="F241" s="107">
        <v>0.25</v>
      </c>
      <c r="G241" s="106">
        <v>78</v>
      </c>
      <c r="H241" s="106">
        <v>0</v>
      </c>
      <c r="I241" s="106">
        <v>0</v>
      </c>
      <c r="J241" s="107">
        <v>0</v>
      </c>
      <c r="K241" s="106">
        <v>0</v>
      </c>
      <c r="L241" s="107">
        <v>0</v>
      </c>
      <c r="M241" s="106">
        <v>8.8000000000000007</v>
      </c>
      <c r="N241" s="106">
        <v>337</v>
      </c>
      <c r="O241" s="107">
        <v>2.7777777777777776E-2</v>
      </c>
      <c r="P241" s="106">
        <v>40</v>
      </c>
      <c r="Q241" s="106">
        <v>72</v>
      </c>
      <c r="R241" s="106"/>
      <c r="S241" s="106"/>
      <c r="T241" s="106"/>
      <c r="U241" s="106">
        <v>100</v>
      </c>
    </row>
    <row r="242" spans="1:21">
      <c r="A242" s="105">
        <v>39654</v>
      </c>
      <c r="B242" s="103">
        <v>19.3</v>
      </c>
      <c r="C242" s="103">
        <v>21.6</v>
      </c>
      <c r="D242" s="104">
        <v>0.71527777777777779</v>
      </c>
      <c r="E242" s="103">
        <v>17.100000000000001</v>
      </c>
      <c r="F242" s="104">
        <v>0.22222222222222221</v>
      </c>
      <c r="G242" s="103">
        <v>85</v>
      </c>
      <c r="H242" s="103">
        <v>2.5</v>
      </c>
      <c r="I242" s="103">
        <v>2.2000000000000002</v>
      </c>
      <c r="J242" s="104">
        <v>0.90277777777777779</v>
      </c>
      <c r="K242" s="103">
        <v>2</v>
      </c>
      <c r="L242" s="104">
        <v>0.86805555555555547</v>
      </c>
      <c r="M242" s="103">
        <v>8.6999999999999993</v>
      </c>
      <c r="N242" s="103">
        <v>70</v>
      </c>
      <c r="O242" s="104">
        <v>0.9375</v>
      </c>
      <c r="P242" s="103">
        <v>29.9</v>
      </c>
      <c r="Q242" s="103">
        <v>48</v>
      </c>
      <c r="R242" s="103"/>
      <c r="S242" s="103"/>
      <c r="T242" s="103"/>
      <c r="U242" s="103">
        <v>100</v>
      </c>
    </row>
    <row r="243" spans="1:21">
      <c r="A243" s="108">
        <v>39655</v>
      </c>
      <c r="B243" s="106">
        <v>19.7</v>
      </c>
      <c r="C243" s="106">
        <v>22</v>
      </c>
      <c r="D243" s="107">
        <v>0.3888888888888889</v>
      </c>
      <c r="E243" s="106">
        <v>17.7</v>
      </c>
      <c r="F243" s="107">
        <v>0.15972222222222224</v>
      </c>
      <c r="G243" s="106">
        <v>85</v>
      </c>
      <c r="H243" s="106">
        <v>0.1</v>
      </c>
      <c r="I243" s="106">
        <v>0.3</v>
      </c>
      <c r="J243" s="107">
        <v>0.97916666666666663</v>
      </c>
      <c r="K243" s="106">
        <v>0.1</v>
      </c>
      <c r="L243" s="107">
        <v>9.0277777777777776E-2</v>
      </c>
      <c r="M243" s="106">
        <v>9.1999999999999993</v>
      </c>
      <c r="N243" s="106">
        <v>36</v>
      </c>
      <c r="O243" s="107">
        <v>0.69444444444444453</v>
      </c>
      <c r="P243" s="106">
        <v>25.6</v>
      </c>
      <c r="Q243" s="106">
        <v>32</v>
      </c>
      <c r="R243" s="106"/>
      <c r="S243" s="106"/>
      <c r="T243" s="106"/>
      <c r="U243" s="106">
        <v>100</v>
      </c>
    </row>
    <row r="244" spans="1:21">
      <c r="A244" s="105">
        <v>39656</v>
      </c>
      <c r="B244" s="103">
        <v>20.2</v>
      </c>
      <c r="C244" s="103">
        <v>22.8</v>
      </c>
      <c r="D244" s="104">
        <v>0.61111111111111105</v>
      </c>
      <c r="E244" s="103">
        <v>16.7</v>
      </c>
      <c r="F244" s="104">
        <v>0.15972222222222224</v>
      </c>
      <c r="G244" s="103">
        <v>86</v>
      </c>
      <c r="H244" s="103">
        <v>0</v>
      </c>
      <c r="I244" s="103">
        <v>0</v>
      </c>
      <c r="J244" s="104">
        <v>0</v>
      </c>
      <c r="K244" s="103">
        <v>0</v>
      </c>
      <c r="L244" s="104">
        <v>0</v>
      </c>
      <c r="M244" s="103">
        <v>11.4</v>
      </c>
      <c r="N244" s="103">
        <v>88</v>
      </c>
      <c r="O244" s="104">
        <v>0.56944444444444442</v>
      </c>
      <c r="P244" s="103">
        <v>32.4</v>
      </c>
      <c r="Q244" s="103">
        <v>67</v>
      </c>
      <c r="R244" s="103"/>
      <c r="S244" s="103"/>
      <c r="T244" s="103"/>
      <c r="U244" s="103">
        <v>100</v>
      </c>
    </row>
    <row r="245" spans="1:21">
      <c r="A245" s="108">
        <v>39657</v>
      </c>
      <c r="B245" s="106">
        <v>19.100000000000001</v>
      </c>
      <c r="C245" s="106">
        <v>20.5</v>
      </c>
      <c r="D245" s="107">
        <v>0.74305555555555547</v>
      </c>
      <c r="E245" s="106">
        <v>16.600000000000001</v>
      </c>
      <c r="F245" s="107">
        <v>0.96527777777777779</v>
      </c>
      <c r="G245" s="106">
        <v>84</v>
      </c>
      <c r="H245" s="106">
        <v>0</v>
      </c>
      <c r="I245" s="106">
        <v>0</v>
      </c>
      <c r="J245" s="107">
        <v>0</v>
      </c>
      <c r="K245" s="106">
        <v>0</v>
      </c>
      <c r="L245" s="107">
        <v>0</v>
      </c>
      <c r="M245" s="106">
        <v>15.8</v>
      </c>
      <c r="N245" s="106">
        <v>326</v>
      </c>
      <c r="O245" s="107">
        <v>0.4513888888888889</v>
      </c>
      <c r="P245" s="106">
        <v>56.5</v>
      </c>
      <c r="Q245" s="106">
        <v>315</v>
      </c>
      <c r="R245" s="106"/>
      <c r="S245" s="106"/>
      <c r="T245" s="106"/>
      <c r="U245" s="106">
        <v>100</v>
      </c>
    </row>
    <row r="246" spans="1:21">
      <c r="A246" s="105">
        <v>39658</v>
      </c>
      <c r="B246" s="103">
        <v>19.100000000000001</v>
      </c>
      <c r="C246" s="103">
        <v>22</v>
      </c>
      <c r="D246" s="104">
        <v>0.67361111111111116</v>
      </c>
      <c r="E246" s="103">
        <v>15.2</v>
      </c>
      <c r="F246" s="104">
        <v>0.23611111111111113</v>
      </c>
      <c r="G246" s="103">
        <v>81</v>
      </c>
      <c r="H246" s="103">
        <v>0</v>
      </c>
      <c r="I246" s="103">
        <v>0</v>
      </c>
      <c r="J246" s="104">
        <v>0</v>
      </c>
      <c r="K246" s="103">
        <v>0</v>
      </c>
      <c r="L246" s="104">
        <v>0</v>
      </c>
      <c r="M246" s="103">
        <v>12.5</v>
      </c>
      <c r="N246" s="103">
        <v>99</v>
      </c>
      <c r="O246" s="104">
        <v>0.52083333333333337</v>
      </c>
      <c r="P246" s="103">
        <v>34.6</v>
      </c>
      <c r="Q246" s="103">
        <v>61</v>
      </c>
      <c r="R246" s="103"/>
      <c r="S246" s="103"/>
      <c r="T246" s="103"/>
      <c r="U246" s="103">
        <v>100</v>
      </c>
    </row>
    <row r="247" spans="1:21">
      <c r="A247" s="108">
        <v>39659</v>
      </c>
      <c r="B247" s="106">
        <v>20.7</v>
      </c>
      <c r="C247" s="106">
        <v>22.5</v>
      </c>
      <c r="D247" s="107">
        <v>0.625</v>
      </c>
      <c r="E247" s="106">
        <v>19.399999999999999</v>
      </c>
      <c r="F247" s="107">
        <v>5.5555555555555552E-2</v>
      </c>
      <c r="G247" s="106">
        <v>87</v>
      </c>
      <c r="H247" s="106">
        <v>0</v>
      </c>
      <c r="I247" s="106">
        <v>0</v>
      </c>
      <c r="J247" s="107">
        <v>0</v>
      </c>
      <c r="K247" s="106">
        <v>0</v>
      </c>
      <c r="L247" s="107">
        <v>0</v>
      </c>
      <c r="M247" s="106">
        <v>7.2</v>
      </c>
      <c r="N247" s="106">
        <v>355</v>
      </c>
      <c r="O247" s="107">
        <v>0.45833333333333331</v>
      </c>
      <c r="P247" s="106">
        <v>21.2</v>
      </c>
      <c r="Q247" s="106">
        <v>349</v>
      </c>
      <c r="R247" s="106"/>
      <c r="S247" s="106"/>
      <c r="T247" s="106"/>
      <c r="U247" s="106">
        <v>100</v>
      </c>
    </row>
    <row r="248" spans="1:21">
      <c r="A248" s="105">
        <v>39660</v>
      </c>
      <c r="B248" s="103">
        <v>21.6</v>
      </c>
      <c r="C248" s="103">
        <v>29</v>
      </c>
      <c r="D248" s="104">
        <v>0.43055555555555558</v>
      </c>
      <c r="E248" s="103">
        <v>18.899999999999999</v>
      </c>
      <c r="F248" s="104">
        <v>5.5555555555555552E-2</v>
      </c>
      <c r="G248" s="103">
        <v>82</v>
      </c>
      <c r="H248" s="103">
        <v>0</v>
      </c>
      <c r="I248" s="103">
        <v>0</v>
      </c>
      <c r="J248" s="104">
        <v>0</v>
      </c>
      <c r="K248" s="103">
        <v>0</v>
      </c>
      <c r="L248" s="104">
        <v>0</v>
      </c>
      <c r="M248" s="103">
        <v>16.8</v>
      </c>
      <c r="N248" s="103">
        <v>302</v>
      </c>
      <c r="O248" s="104">
        <v>0.39583333333333331</v>
      </c>
      <c r="P248" s="103">
        <v>57.6</v>
      </c>
      <c r="Q248" s="103">
        <v>219</v>
      </c>
      <c r="R248" s="103"/>
      <c r="S248" s="103"/>
      <c r="T248" s="103"/>
      <c r="U248" s="103">
        <v>100</v>
      </c>
    </row>
    <row r="249" spans="1:21">
      <c r="A249" s="125"/>
      <c r="B249" s="124">
        <f>SUM(B218:B248)/31</f>
        <v>18.748387096774199</v>
      </c>
      <c r="C249" s="124">
        <f>SUM(C218:C248)/31</f>
        <v>21.522580645161288</v>
      </c>
      <c r="D249" s="124">
        <f>SUM(D218:D248)/31</f>
        <v>0.55846774193548387</v>
      </c>
      <c r="E249" s="124">
        <f>SUM(E218:E248)/31</f>
        <v>15.764516129032257</v>
      </c>
      <c r="F249" s="124">
        <f>SUM(F218:F248)/31</f>
        <v>0.33646953405017915</v>
      </c>
      <c r="G249" s="124">
        <f>SUM(G218:G248)/31</f>
        <v>78.483870967741936</v>
      </c>
      <c r="H249" s="124">
        <f>SUM(H218:H248)</f>
        <v>10.5</v>
      </c>
      <c r="I249" s="124">
        <f>SUM(I218:I248)/31</f>
        <v>0.19677419354838713</v>
      </c>
      <c r="J249" s="124">
        <f>SUM(J218:J248)/31</f>
        <v>0.12880824372759855</v>
      </c>
      <c r="K249" s="124">
        <f>SUM(K218:K248)/31</f>
        <v>0.14516129032258066</v>
      </c>
      <c r="L249" s="124">
        <f>SUM(L218:L248)/31</f>
        <v>0.11738351254480285</v>
      </c>
      <c r="M249" s="124">
        <f>SUM(M218:M248)/31</f>
        <v>13.016129032258061</v>
      </c>
      <c r="N249" s="124">
        <f>SUM(N218:N248)/31</f>
        <v>179.74193548387098</v>
      </c>
      <c r="O249" s="124">
        <f>SUM(O218:O248)/31</f>
        <v>0.47827060931899662</v>
      </c>
      <c r="P249" s="124">
        <f>SUM(P218:P248)/31</f>
        <v>36.825806451612891</v>
      </c>
      <c r="Q249" s="124">
        <f>SUM(Q218:Q248)/31</f>
        <v>187.16129032258064</v>
      </c>
      <c r="R249" s="123"/>
      <c r="S249" s="123"/>
      <c r="T249" s="123"/>
      <c r="U249" s="122"/>
    </row>
    <row r="250" spans="1:21">
      <c r="A250" s="116" t="s">
        <v>147</v>
      </c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4"/>
    </row>
    <row r="251" spans="1:21">
      <c r="A251" s="110" t="s">
        <v>101</v>
      </c>
      <c r="B251" s="113" t="s">
        <v>100</v>
      </c>
      <c r="C251" s="112"/>
      <c r="D251" s="112"/>
      <c r="E251" s="112"/>
      <c r="F251" s="111"/>
      <c r="G251" s="110" t="s">
        <v>99</v>
      </c>
      <c r="H251" s="113" t="s">
        <v>98</v>
      </c>
      <c r="I251" s="112"/>
      <c r="J251" s="112"/>
      <c r="K251" s="112"/>
      <c r="L251" s="111"/>
      <c r="M251" s="113" t="s">
        <v>97</v>
      </c>
      <c r="N251" s="112"/>
      <c r="O251" s="112"/>
      <c r="P251" s="112"/>
      <c r="Q251" s="111"/>
      <c r="R251" s="113" t="s">
        <v>105</v>
      </c>
      <c r="S251" s="112"/>
      <c r="T251" s="111"/>
      <c r="U251" s="110" t="s">
        <v>96</v>
      </c>
    </row>
    <row r="252" spans="1:21">
      <c r="A252" s="110"/>
      <c r="B252" s="110" t="s">
        <v>84</v>
      </c>
      <c r="C252" s="113" t="s">
        <v>95</v>
      </c>
      <c r="D252" s="111"/>
      <c r="E252" s="113" t="s">
        <v>94</v>
      </c>
      <c r="F252" s="111"/>
      <c r="G252" s="110" t="s">
        <v>90</v>
      </c>
      <c r="H252" s="110" t="s">
        <v>93</v>
      </c>
      <c r="I252" s="113" t="s">
        <v>92</v>
      </c>
      <c r="J252" s="111"/>
      <c r="K252" s="113" t="s">
        <v>91</v>
      </c>
      <c r="L252" s="111"/>
      <c r="M252" s="113" t="s">
        <v>90</v>
      </c>
      <c r="N252" s="111"/>
      <c r="O252" s="113" t="s">
        <v>89</v>
      </c>
      <c r="P252" s="112"/>
      <c r="Q252" s="111"/>
      <c r="R252" s="110" t="s">
        <v>90</v>
      </c>
      <c r="S252" s="113" t="s">
        <v>104</v>
      </c>
      <c r="T252" s="111"/>
      <c r="U252" s="110"/>
    </row>
    <row r="253" spans="1:21">
      <c r="A253" s="110"/>
      <c r="B253" s="110" t="s">
        <v>88</v>
      </c>
      <c r="C253" s="110" t="s">
        <v>88</v>
      </c>
      <c r="D253" s="110" t="s">
        <v>85</v>
      </c>
      <c r="E253" s="110" t="s">
        <v>87</v>
      </c>
      <c r="F253" s="110" t="s">
        <v>85</v>
      </c>
      <c r="G253" s="110" t="s">
        <v>81</v>
      </c>
      <c r="H253" s="110" t="s">
        <v>86</v>
      </c>
      <c r="I253" s="110"/>
      <c r="J253" s="110" t="s">
        <v>85</v>
      </c>
      <c r="K253" s="110"/>
      <c r="L253" s="110" t="s">
        <v>85</v>
      </c>
      <c r="M253" s="110" t="s">
        <v>83</v>
      </c>
      <c r="N253" s="110" t="s">
        <v>82</v>
      </c>
      <c r="O253" s="110" t="s">
        <v>84</v>
      </c>
      <c r="P253" s="110" t="s">
        <v>83</v>
      </c>
      <c r="Q253" s="110" t="s">
        <v>82</v>
      </c>
      <c r="R253" s="110" t="s">
        <v>103</v>
      </c>
      <c r="S253" s="110" t="s">
        <v>103</v>
      </c>
      <c r="T253" s="110" t="s">
        <v>85</v>
      </c>
      <c r="U253" s="110" t="s">
        <v>81</v>
      </c>
    </row>
    <row r="254" spans="1:21">
      <c r="A254" s="105">
        <v>39661</v>
      </c>
      <c r="B254" s="103">
        <v>19.600000000000001</v>
      </c>
      <c r="C254" s="103">
        <v>21.5</v>
      </c>
      <c r="D254" s="104">
        <v>0.65972222222222221</v>
      </c>
      <c r="E254" s="103">
        <v>17</v>
      </c>
      <c r="F254" s="104">
        <v>0.99305555555555547</v>
      </c>
      <c r="G254" s="103">
        <v>75</v>
      </c>
      <c r="H254" s="103">
        <v>0</v>
      </c>
      <c r="I254" s="103">
        <v>0</v>
      </c>
      <c r="J254" s="104">
        <v>0</v>
      </c>
      <c r="K254" s="103">
        <v>0</v>
      </c>
      <c r="L254" s="104">
        <v>0</v>
      </c>
      <c r="M254" s="103">
        <v>10.5</v>
      </c>
      <c r="N254" s="103">
        <v>329</v>
      </c>
      <c r="O254" s="104">
        <v>0.15972222222222224</v>
      </c>
      <c r="P254" s="103">
        <v>29.2</v>
      </c>
      <c r="Q254" s="103">
        <v>295</v>
      </c>
      <c r="R254" s="103"/>
      <c r="S254" s="103"/>
      <c r="T254" s="103"/>
      <c r="U254" s="103">
        <v>100</v>
      </c>
    </row>
    <row r="255" spans="1:21">
      <c r="A255" s="108">
        <v>39662</v>
      </c>
      <c r="B255" s="106">
        <v>20</v>
      </c>
      <c r="C255" s="106">
        <v>23.3</v>
      </c>
      <c r="D255" s="107">
        <v>0.65972222222222221</v>
      </c>
      <c r="E255" s="106">
        <v>16.399999999999999</v>
      </c>
      <c r="F255" s="107">
        <v>0.20833333333333334</v>
      </c>
      <c r="G255" s="106">
        <v>78</v>
      </c>
      <c r="H255" s="106">
        <v>0</v>
      </c>
      <c r="I255" s="106">
        <v>0</v>
      </c>
      <c r="J255" s="106"/>
      <c r="K255" s="106">
        <v>0</v>
      </c>
      <c r="L255" s="107">
        <v>0</v>
      </c>
      <c r="M255" s="106">
        <v>11.1</v>
      </c>
      <c r="N255" s="106">
        <v>107</v>
      </c>
      <c r="O255" s="107">
        <v>0.22916666666666666</v>
      </c>
      <c r="P255" s="106">
        <v>28.4</v>
      </c>
      <c r="Q255" s="106">
        <v>156</v>
      </c>
      <c r="R255" s="106"/>
      <c r="S255" s="106"/>
      <c r="T255" s="106"/>
      <c r="U255" s="106">
        <v>99.3</v>
      </c>
    </row>
    <row r="256" spans="1:21">
      <c r="A256" s="105">
        <v>39663</v>
      </c>
      <c r="B256" s="103">
        <v>20.5</v>
      </c>
      <c r="C256" s="103">
        <v>23.5</v>
      </c>
      <c r="D256" s="104">
        <v>0.57638888888888895</v>
      </c>
      <c r="E256" s="103">
        <v>17.399999999999999</v>
      </c>
      <c r="F256" s="104">
        <v>0.16666666666666666</v>
      </c>
      <c r="G256" s="103">
        <v>83</v>
      </c>
      <c r="H256" s="103">
        <v>0</v>
      </c>
      <c r="I256" s="103">
        <v>0</v>
      </c>
      <c r="J256" s="103"/>
      <c r="K256" s="103">
        <v>0</v>
      </c>
      <c r="L256" s="104">
        <v>0</v>
      </c>
      <c r="M256" s="103">
        <v>11.8</v>
      </c>
      <c r="N256" s="103">
        <v>77</v>
      </c>
      <c r="O256" s="104">
        <v>0.61111111111111105</v>
      </c>
      <c r="P256" s="103">
        <v>37.799999999999997</v>
      </c>
      <c r="Q256" s="103">
        <v>184</v>
      </c>
      <c r="R256" s="103"/>
      <c r="S256" s="103"/>
      <c r="T256" s="103"/>
      <c r="U256" s="103">
        <v>100</v>
      </c>
    </row>
    <row r="257" spans="1:21">
      <c r="A257" s="108">
        <v>39664</v>
      </c>
      <c r="B257" s="106">
        <v>21.2</v>
      </c>
      <c r="C257" s="106">
        <v>23.1</v>
      </c>
      <c r="D257" s="107">
        <v>0.35416666666666669</v>
      </c>
      <c r="E257" s="106">
        <v>18.7</v>
      </c>
      <c r="F257" s="107">
        <v>0.96527777777777779</v>
      </c>
      <c r="G257" s="106">
        <v>80</v>
      </c>
      <c r="H257" s="106">
        <v>0</v>
      </c>
      <c r="I257" s="106">
        <v>0</v>
      </c>
      <c r="J257" s="106"/>
      <c r="K257" s="106">
        <v>0</v>
      </c>
      <c r="L257" s="107">
        <v>0</v>
      </c>
      <c r="M257" s="106">
        <v>9.4</v>
      </c>
      <c r="N257" s="106">
        <v>47</v>
      </c>
      <c r="O257" s="107">
        <v>0.71527777777777779</v>
      </c>
      <c r="P257" s="106">
        <v>28.8</v>
      </c>
      <c r="Q257" s="106">
        <v>287</v>
      </c>
      <c r="R257" s="106"/>
      <c r="S257" s="106"/>
      <c r="T257" s="106"/>
      <c r="U257" s="106">
        <v>100</v>
      </c>
    </row>
    <row r="258" spans="1:21">
      <c r="A258" s="105">
        <v>39665</v>
      </c>
      <c r="B258" s="103">
        <v>21.1</v>
      </c>
      <c r="C258" s="103">
        <v>23.9</v>
      </c>
      <c r="D258" s="104">
        <v>0.375</v>
      </c>
      <c r="E258" s="103">
        <v>18.600000000000001</v>
      </c>
      <c r="F258" s="104">
        <v>0</v>
      </c>
      <c r="G258" s="103">
        <v>85</v>
      </c>
      <c r="H258" s="103">
        <v>0</v>
      </c>
      <c r="I258" s="103">
        <v>0</v>
      </c>
      <c r="J258" s="103"/>
      <c r="K258" s="103">
        <v>0</v>
      </c>
      <c r="L258" s="104">
        <v>0</v>
      </c>
      <c r="M258" s="103">
        <v>10.7</v>
      </c>
      <c r="N258" s="103">
        <v>64</v>
      </c>
      <c r="O258" s="104">
        <v>0.65277777777777779</v>
      </c>
      <c r="P258" s="103">
        <v>34.6</v>
      </c>
      <c r="Q258" s="103">
        <v>161</v>
      </c>
      <c r="R258" s="103"/>
      <c r="S258" s="103"/>
      <c r="T258" s="103"/>
      <c r="U258" s="103">
        <v>100</v>
      </c>
    </row>
    <row r="259" spans="1:21">
      <c r="A259" s="108">
        <v>39666</v>
      </c>
      <c r="B259" s="106">
        <v>20.8</v>
      </c>
      <c r="C259" s="106">
        <v>23.6</v>
      </c>
      <c r="D259" s="107">
        <v>0.54166666666666663</v>
      </c>
      <c r="E259" s="106">
        <v>18</v>
      </c>
      <c r="F259" s="107">
        <v>0.21527777777777779</v>
      </c>
      <c r="G259" s="106">
        <v>88</v>
      </c>
      <c r="H259" s="106">
        <v>0</v>
      </c>
      <c r="I259" s="106">
        <v>0</v>
      </c>
      <c r="J259" s="106"/>
      <c r="K259" s="106">
        <v>0</v>
      </c>
      <c r="L259" s="107">
        <v>0</v>
      </c>
      <c r="M259" s="106">
        <v>11.2</v>
      </c>
      <c r="N259" s="106">
        <v>44</v>
      </c>
      <c r="O259" s="107">
        <v>0.55555555555555558</v>
      </c>
      <c r="P259" s="106">
        <v>39.6</v>
      </c>
      <c r="Q259" s="106">
        <v>169</v>
      </c>
      <c r="R259" s="106"/>
      <c r="S259" s="106"/>
      <c r="T259" s="106"/>
      <c r="U259" s="106">
        <v>100</v>
      </c>
    </row>
    <row r="260" spans="1:21">
      <c r="A260" s="105">
        <v>39667</v>
      </c>
      <c r="B260" s="103">
        <v>19.8</v>
      </c>
      <c r="C260" s="103">
        <v>20.7</v>
      </c>
      <c r="D260" s="104">
        <v>0</v>
      </c>
      <c r="E260" s="103">
        <v>17.7</v>
      </c>
      <c r="F260" s="104">
        <v>0.3888888888888889</v>
      </c>
      <c r="G260" s="103">
        <v>80</v>
      </c>
      <c r="H260" s="103">
        <v>1</v>
      </c>
      <c r="I260" s="103">
        <v>1</v>
      </c>
      <c r="J260" s="104">
        <v>0.40972222222222227</v>
      </c>
      <c r="K260" s="103">
        <v>0.5</v>
      </c>
      <c r="L260" s="104">
        <v>0.39583333333333331</v>
      </c>
      <c r="M260" s="103">
        <v>18</v>
      </c>
      <c r="N260" s="103">
        <v>330</v>
      </c>
      <c r="O260" s="104">
        <v>0.38194444444444442</v>
      </c>
      <c r="P260" s="103">
        <v>47.2</v>
      </c>
      <c r="Q260" s="103">
        <v>330</v>
      </c>
      <c r="R260" s="103"/>
      <c r="S260" s="103"/>
      <c r="T260" s="103"/>
      <c r="U260" s="103">
        <v>99.3</v>
      </c>
    </row>
    <row r="261" spans="1:21">
      <c r="A261" s="108">
        <v>39668</v>
      </c>
      <c r="B261" s="106">
        <v>19.3</v>
      </c>
      <c r="C261" s="106">
        <v>20.8</v>
      </c>
      <c r="D261" s="107">
        <v>0.63888888888888895</v>
      </c>
      <c r="E261" s="106">
        <v>17.600000000000001</v>
      </c>
      <c r="F261" s="107">
        <v>0.20138888888888887</v>
      </c>
      <c r="G261" s="106">
        <v>78</v>
      </c>
      <c r="H261" s="106">
        <v>1.4</v>
      </c>
      <c r="I261" s="106">
        <v>1.4</v>
      </c>
      <c r="J261" s="107">
        <v>0.20138888888888887</v>
      </c>
      <c r="K261" s="106">
        <v>0.6</v>
      </c>
      <c r="L261" s="107">
        <v>0.18055555555555555</v>
      </c>
      <c r="M261" s="106">
        <v>12.2</v>
      </c>
      <c r="N261" s="106">
        <v>341</v>
      </c>
      <c r="O261" s="107">
        <v>0.5</v>
      </c>
      <c r="P261" s="106">
        <v>31</v>
      </c>
      <c r="Q261" s="106">
        <v>210</v>
      </c>
      <c r="R261" s="106"/>
      <c r="S261" s="106"/>
      <c r="T261" s="106"/>
      <c r="U261" s="106">
        <v>99.3</v>
      </c>
    </row>
    <row r="262" spans="1:21">
      <c r="A262" s="105">
        <v>39669</v>
      </c>
      <c r="B262" s="103">
        <v>19.3</v>
      </c>
      <c r="C262" s="103">
        <v>22.2</v>
      </c>
      <c r="D262" s="104">
        <v>0.67361111111111116</v>
      </c>
      <c r="E262" s="103">
        <v>15.3</v>
      </c>
      <c r="F262" s="104">
        <v>0.22916666666666666</v>
      </c>
      <c r="G262" s="103">
        <v>77</v>
      </c>
      <c r="H262" s="103">
        <v>0</v>
      </c>
      <c r="I262" s="103">
        <v>0</v>
      </c>
      <c r="J262" s="104">
        <v>0</v>
      </c>
      <c r="K262" s="103">
        <v>0</v>
      </c>
      <c r="L262" s="104">
        <v>0</v>
      </c>
      <c r="M262" s="103">
        <v>11.3</v>
      </c>
      <c r="N262" s="103">
        <v>90</v>
      </c>
      <c r="O262" s="104">
        <v>0.52083333333333337</v>
      </c>
      <c r="P262" s="103">
        <v>32</v>
      </c>
      <c r="Q262" s="103">
        <v>65</v>
      </c>
      <c r="R262" s="103"/>
      <c r="S262" s="103"/>
      <c r="T262" s="103"/>
      <c r="U262" s="103">
        <v>100</v>
      </c>
    </row>
    <row r="263" spans="1:21">
      <c r="A263" s="108">
        <v>39670</v>
      </c>
      <c r="B263" s="106">
        <v>19.5</v>
      </c>
      <c r="C263" s="106">
        <v>22.4</v>
      </c>
      <c r="D263" s="107">
        <v>0.57638888888888895</v>
      </c>
      <c r="E263" s="106">
        <v>15.8</v>
      </c>
      <c r="F263" s="107">
        <v>0.17361111111111113</v>
      </c>
      <c r="G263" s="106">
        <v>81</v>
      </c>
      <c r="H263" s="106">
        <v>0</v>
      </c>
      <c r="I263" s="106">
        <v>0</v>
      </c>
      <c r="J263" s="107">
        <v>0</v>
      </c>
      <c r="K263" s="106">
        <v>0</v>
      </c>
      <c r="L263" s="107">
        <v>0</v>
      </c>
      <c r="M263" s="106">
        <v>10.6</v>
      </c>
      <c r="N263" s="106">
        <v>55</v>
      </c>
      <c r="O263" s="107">
        <v>0.38194444444444442</v>
      </c>
      <c r="P263" s="106">
        <v>27</v>
      </c>
      <c r="Q263" s="106">
        <v>77</v>
      </c>
      <c r="R263" s="106"/>
      <c r="S263" s="106"/>
      <c r="T263" s="106"/>
      <c r="U263" s="106">
        <v>99.3</v>
      </c>
    </row>
    <row r="264" spans="1:21">
      <c r="A264" s="105">
        <v>39671</v>
      </c>
      <c r="B264" s="103">
        <v>20.2</v>
      </c>
      <c r="C264" s="103">
        <v>23.2</v>
      </c>
      <c r="D264" s="104">
        <v>0.625</v>
      </c>
      <c r="E264" s="103">
        <v>17.600000000000001</v>
      </c>
      <c r="F264" s="104">
        <v>0.25</v>
      </c>
      <c r="G264" s="103">
        <v>86</v>
      </c>
      <c r="H264" s="103">
        <v>0.1</v>
      </c>
      <c r="I264" s="103">
        <v>0.1</v>
      </c>
      <c r="J264" s="104">
        <v>0.24305555555555555</v>
      </c>
      <c r="K264" s="103">
        <v>0.1</v>
      </c>
      <c r="L264" s="104">
        <v>0.24305555555555555</v>
      </c>
      <c r="M264" s="103">
        <v>10</v>
      </c>
      <c r="N264" s="103">
        <v>77</v>
      </c>
      <c r="O264" s="104">
        <v>0.65277777777777779</v>
      </c>
      <c r="P264" s="103">
        <v>32.4</v>
      </c>
      <c r="Q264" s="103">
        <v>26</v>
      </c>
      <c r="R264" s="103"/>
      <c r="S264" s="103"/>
      <c r="T264" s="103"/>
      <c r="U264" s="103">
        <v>99.3</v>
      </c>
    </row>
    <row r="265" spans="1:21">
      <c r="A265" s="108">
        <v>39672</v>
      </c>
      <c r="B265" s="106">
        <v>19.399999999999999</v>
      </c>
      <c r="C265" s="106">
        <v>21</v>
      </c>
      <c r="D265" s="107">
        <v>0.22916666666666666</v>
      </c>
      <c r="E265" s="106">
        <v>17.3</v>
      </c>
      <c r="F265" s="107">
        <v>0.3611111111111111</v>
      </c>
      <c r="G265" s="106">
        <v>78</v>
      </c>
      <c r="H265" s="106">
        <v>3.9</v>
      </c>
      <c r="I265" s="106">
        <v>3.9</v>
      </c>
      <c r="J265" s="107">
        <v>0.3263888888888889</v>
      </c>
      <c r="K265" s="106">
        <v>1.2</v>
      </c>
      <c r="L265" s="107">
        <v>0.30555555555555552</v>
      </c>
      <c r="M265" s="106">
        <v>21</v>
      </c>
      <c r="N265" s="106">
        <v>328</v>
      </c>
      <c r="O265" s="107">
        <v>0.34027777777777773</v>
      </c>
      <c r="P265" s="106">
        <v>57.2</v>
      </c>
      <c r="Q265" s="106">
        <v>229</v>
      </c>
      <c r="R265" s="106"/>
      <c r="S265" s="106"/>
      <c r="T265" s="106"/>
      <c r="U265" s="106">
        <v>99.3</v>
      </c>
    </row>
    <row r="266" spans="1:21">
      <c r="A266" s="105">
        <v>39673</v>
      </c>
      <c r="B266" s="103">
        <v>18.600000000000001</v>
      </c>
      <c r="C266" s="103">
        <v>19.899999999999999</v>
      </c>
      <c r="D266" s="104">
        <v>0.61111111111111105</v>
      </c>
      <c r="E266" s="103">
        <v>17</v>
      </c>
      <c r="F266" s="104">
        <v>9.0277777777777776E-2</v>
      </c>
      <c r="G266" s="103">
        <v>68</v>
      </c>
      <c r="H266" s="103">
        <v>0</v>
      </c>
      <c r="I266" s="103">
        <v>0</v>
      </c>
      <c r="J266" s="104">
        <v>0</v>
      </c>
      <c r="K266" s="103">
        <v>0</v>
      </c>
      <c r="L266" s="104">
        <v>0</v>
      </c>
      <c r="M266" s="103">
        <v>14.9</v>
      </c>
      <c r="N266" s="103">
        <v>341</v>
      </c>
      <c r="O266" s="104">
        <v>0.50694444444444442</v>
      </c>
      <c r="P266" s="103">
        <v>34.6</v>
      </c>
      <c r="Q266" s="103">
        <v>350</v>
      </c>
      <c r="R266" s="103"/>
      <c r="S266" s="103"/>
      <c r="T266" s="103"/>
      <c r="U266" s="103">
        <v>99.3</v>
      </c>
    </row>
    <row r="267" spans="1:21">
      <c r="A267" s="108">
        <v>39674</v>
      </c>
      <c r="B267" s="106">
        <v>16.899999999999999</v>
      </c>
      <c r="C267" s="106">
        <v>18.8</v>
      </c>
      <c r="D267" s="107">
        <v>0.67361111111111116</v>
      </c>
      <c r="E267" s="106">
        <v>14.9</v>
      </c>
      <c r="F267" s="107">
        <v>0.92361111111111116</v>
      </c>
      <c r="G267" s="106">
        <v>80</v>
      </c>
      <c r="H267" s="106">
        <v>7.6</v>
      </c>
      <c r="I267" s="106">
        <v>3.2</v>
      </c>
      <c r="J267" s="107">
        <v>0.93055555555555547</v>
      </c>
      <c r="K267" s="106">
        <v>1.2</v>
      </c>
      <c r="L267" s="107">
        <v>0.90277777777777779</v>
      </c>
      <c r="M267" s="106">
        <v>13.9</v>
      </c>
      <c r="N267" s="106">
        <v>326</v>
      </c>
      <c r="O267" s="107">
        <v>0.72916666666666663</v>
      </c>
      <c r="P267" s="106">
        <v>44.3</v>
      </c>
      <c r="Q267" s="106">
        <v>347</v>
      </c>
      <c r="R267" s="106"/>
      <c r="S267" s="106"/>
      <c r="T267" s="106"/>
      <c r="U267" s="106">
        <v>100</v>
      </c>
    </row>
    <row r="268" spans="1:21">
      <c r="A268" s="105">
        <v>39675</v>
      </c>
      <c r="B268" s="103">
        <v>17</v>
      </c>
      <c r="C268" s="103">
        <v>19.399999999999999</v>
      </c>
      <c r="D268" s="104">
        <v>0.65972222222222221</v>
      </c>
      <c r="E268" s="103">
        <v>14</v>
      </c>
      <c r="F268" s="104">
        <v>7.6388888888888895E-2</v>
      </c>
      <c r="G268" s="103">
        <v>72</v>
      </c>
      <c r="H268" s="103">
        <v>11.8</v>
      </c>
      <c r="I268" s="103">
        <v>6.2</v>
      </c>
      <c r="J268" s="104">
        <v>0.1111111111111111</v>
      </c>
      <c r="K268" s="103">
        <v>3.6</v>
      </c>
      <c r="L268" s="104">
        <v>0.1111111111111111</v>
      </c>
      <c r="M268" s="103">
        <v>20.7</v>
      </c>
      <c r="N268" s="103">
        <v>322</v>
      </c>
      <c r="O268" s="104">
        <v>6.9444444444444441E-3</v>
      </c>
      <c r="P268" s="103">
        <v>60.1</v>
      </c>
      <c r="Q268" s="103">
        <v>286</v>
      </c>
      <c r="R268" s="103"/>
      <c r="S268" s="103"/>
      <c r="T268" s="103"/>
      <c r="U268" s="103">
        <v>100</v>
      </c>
    </row>
    <row r="269" spans="1:21">
      <c r="A269" s="108">
        <v>39676</v>
      </c>
      <c r="B269" s="106">
        <v>19.2</v>
      </c>
      <c r="C269" s="106">
        <v>24.1</v>
      </c>
      <c r="D269" s="107">
        <v>0.45833333333333331</v>
      </c>
      <c r="E269" s="106">
        <v>15.2</v>
      </c>
      <c r="F269" s="107">
        <v>5.5555555555555552E-2</v>
      </c>
      <c r="G269" s="106">
        <v>71</v>
      </c>
      <c r="H269" s="106">
        <v>0</v>
      </c>
      <c r="I269" s="106">
        <v>0</v>
      </c>
      <c r="J269" s="107">
        <v>0</v>
      </c>
      <c r="K269" s="106">
        <v>0</v>
      </c>
      <c r="L269" s="107">
        <v>0</v>
      </c>
      <c r="M269" s="106">
        <v>13.4</v>
      </c>
      <c r="N269" s="106">
        <v>291</v>
      </c>
      <c r="O269" s="107">
        <v>0.34722222222222227</v>
      </c>
      <c r="P269" s="106">
        <v>35.6</v>
      </c>
      <c r="Q269" s="106">
        <v>182</v>
      </c>
      <c r="R269" s="106"/>
      <c r="S269" s="106"/>
      <c r="T269" s="106"/>
      <c r="U269" s="106">
        <v>100</v>
      </c>
    </row>
    <row r="270" spans="1:21">
      <c r="A270" s="105">
        <v>39677</v>
      </c>
      <c r="B270" s="103">
        <v>19.399999999999999</v>
      </c>
      <c r="C270" s="103">
        <v>22.4</v>
      </c>
      <c r="D270" s="104">
        <v>0.40972222222222227</v>
      </c>
      <c r="E270" s="103">
        <v>16.600000000000001</v>
      </c>
      <c r="F270" s="104">
        <v>0.22222222222222221</v>
      </c>
      <c r="G270" s="103">
        <v>77</v>
      </c>
      <c r="H270" s="103">
        <v>0</v>
      </c>
      <c r="I270" s="103">
        <v>0</v>
      </c>
      <c r="J270" s="104">
        <v>0</v>
      </c>
      <c r="K270" s="103">
        <v>0</v>
      </c>
      <c r="L270" s="104">
        <v>0</v>
      </c>
      <c r="M270" s="103">
        <v>10.1</v>
      </c>
      <c r="N270" s="103">
        <v>119</v>
      </c>
      <c r="O270" s="104">
        <v>0.56944444444444442</v>
      </c>
      <c r="P270" s="103">
        <v>24.1</v>
      </c>
      <c r="Q270" s="103">
        <v>61</v>
      </c>
      <c r="R270" s="103"/>
      <c r="S270" s="103"/>
      <c r="T270" s="103"/>
      <c r="U270" s="103">
        <v>98.61</v>
      </c>
    </row>
    <row r="271" spans="1:21">
      <c r="A271" s="108">
        <v>39678</v>
      </c>
      <c r="B271" s="106">
        <v>19</v>
      </c>
      <c r="C271" s="106">
        <v>22.6</v>
      </c>
      <c r="D271" s="107">
        <v>0.36805555555555558</v>
      </c>
      <c r="E271" s="106">
        <v>15.8</v>
      </c>
      <c r="F271" s="107">
        <v>0.18055555555555555</v>
      </c>
      <c r="G271" s="106">
        <v>78</v>
      </c>
      <c r="H271" s="106">
        <v>0</v>
      </c>
      <c r="I271" s="106">
        <v>0</v>
      </c>
      <c r="J271" s="107">
        <v>0</v>
      </c>
      <c r="K271" s="106">
        <v>0</v>
      </c>
      <c r="L271" s="107">
        <v>0</v>
      </c>
      <c r="M271" s="106">
        <v>12.4</v>
      </c>
      <c r="N271" s="106">
        <v>11</v>
      </c>
      <c r="O271" s="107">
        <v>0.50694444444444442</v>
      </c>
      <c r="P271" s="106">
        <v>35.6</v>
      </c>
      <c r="Q271" s="106">
        <v>12</v>
      </c>
      <c r="R271" s="106"/>
      <c r="S271" s="106"/>
      <c r="T271" s="106"/>
      <c r="U271" s="106">
        <v>99.3</v>
      </c>
    </row>
    <row r="272" spans="1:21">
      <c r="A272" s="105">
        <v>39679</v>
      </c>
      <c r="B272" s="103">
        <v>18.100000000000001</v>
      </c>
      <c r="C272" s="103">
        <v>19.8</v>
      </c>
      <c r="D272" s="104">
        <v>0.5</v>
      </c>
      <c r="E272" s="103">
        <v>16.399999999999999</v>
      </c>
      <c r="F272" s="104">
        <v>0.30555555555555552</v>
      </c>
      <c r="G272" s="103">
        <v>80</v>
      </c>
      <c r="H272" s="103">
        <v>1</v>
      </c>
      <c r="I272" s="103">
        <v>0.8</v>
      </c>
      <c r="J272" s="104">
        <v>0.15277777777777776</v>
      </c>
      <c r="K272" s="103">
        <v>0.4</v>
      </c>
      <c r="L272" s="104">
        <v>0.125</v>
      </c>
      <c r="M272" s="103">
        <v>14.4</v>
      </c>
      <c r="N272" s="103">
        <v>319</v>
      </c>
      <c r="O272" s="104">
        <v>0.76388888888888884</v>
      </c>
      <c r="P272" s="103">
        <v>50.4</v>
      </c>
      <c r="Q272" s="103">
        <v>339</v>
      </c>
      <c r="R272" s="103"/>
      <c r="S272" s="103"/>
      <c r="T272" s="103"/>
      <c r="U272" s="103">
        <v>99.3</v>
      </c>
    </row>
    <row r="273" spans="1:21">
      <c r="A273" s="108">
        <v>39680</v>
      </c>
      <c r="B273" s="106">
        <v>18.5</v>
      </c>
      <c r="C273" s="106">
        <v>20.9</v>
      </c>
      <c r="D273" s="107">
        <v>0.58333333333333337</v>
      </c>
      <c r="E273" s="106">
        <v>15.3</v>
      </c>
      <c r="F273" s="107">
        <v>0.21527777777777779</v>
      </c>
      <c r="G273" s="106">
        <v>76</v>
      </c>
      <c r="H273" s="106">
        <v>0</v>
      </c>
      <c r="I273" s="106">
        <v>0</v>
      </c>
      <c r="J273" s="107">
        <v>0</v>
      </c>
      <c r="K273" s="106">
        <v>0</v>
      </c>
      <c r="L273" s="107">
        <v>0</v>
      </c>
      <c r="M273" s="106">
        <v>11.1</v>
      </c>
      <c r="N273" s="106">
        <v>95</v>
      </c>
      <c r="O273" s="107">
        <v>0.66666666666666663</v>
      </c>
      <c r="P273" s="106">
        <v>32.4</v>
      </c>
      <c r="Q273" s="106">
        <v>65</v>
      </c>
      <c r="R273" s="106"/>
      <c r="S273" s="106"/>
      <c r="T273" s="106"/>
      <c r="U273" s="106">
        <v>99.3</v>
      </c>
    </row>
    <row r="274" spans="1:21">
      <c r="A274" s="105">
        <v>39681</v>
      </c>
      <c r="B274" s="103">
        <v>18.899999999999999</v>
      </c>
      <c r="C274" s="103">
        <v>22.1</v>
      </c>
      <c r="D274" s="104">
        <v>0.40972222222222227</v>
      </c>
      <c r="E274" s="103">
        <v>14.8</v>
      </c>
      <c r="F274" s="104">
        <v>0.22222222222222221</v>
      </c>
      <c r="G274" s="103">
        <v>80</v>
      </c>
      <c r="H274" s="103">
        <v>2.8</v>
      </c>
      <c r="I274" s="103">
        <v>2.2000000000000002</v>
      </c>
      <c r="J274" s="104">
        <v>0.99305555555555547</v>
      </c>
      <c r="K274" s="103">
        <v>0.6</v>
      </c>
      <c r="L274" s="104">
        <v>0.96527777777777779</v>
      </c>
      <c r="M274" s="103">
        <v>11.6</v>
      </c>
      <c r="N274" s="103">
        <v>132</v>
      </c>
      <c r="O274" s="104">
        <v>0.95138888888888884</v>
      </c>
      <c r="P274" s="103">
        <v>27</v>
      </c>
      <c r="Q274" s="103">
        <v>307</v>
      </c>
      <c r="R274" s="103"/>
      <c r="S274" s="103"/>
      <c r="T274" s="103"/>
      <c r="U274" s="103">
        <v>100</v>
      </c>
    </row>
    <row r="275" spans="1:21">
      <c r="A275" s="108">
        <v>39682</v>
      </c>
      <c r="B275" s="106">
        <v>18.100000000000001</v>
      </c>
      <c r="C275" s="106">
        <v>19.7</v>
      </c>
      <c r="D275" s="107">
        <v>0.65972222222222221</v>
      </c>
      <c r="E275" s="106">
        <v>16.7</v>
      </c>
      <c r="F275" s="107">
        <v>4.8611111111111112E-2</v>
      </c>
      <c r="G275" s="106">
        <v>82</v>
      </c>
      <c r="H275" s="106">
        <v>14.6</v>
      </c>
      <c r="I275" s="106">
        <v>5.8</v>
      </c>
      <c r="J275" s="107">
        <v>0.31944444444444448</v>
      </c>
      <c r="K275" s="106">
        <v>2.2999999999999998</v>
      </c>
      <c r="L275" s="107">
        <v>0.2986111111111111</v>
      </c>
      <c r="M275" s="106">
        <v>16.600000000000001</v>
      </c>
      <c r="N275" s="106">
        <v>339</v>
      </c>
      <c r="O275" s="107">
        <v>0.18055555555555555</v>
      </c>
      <c r="P275" s="106">
        <v>47.2</v>
      </c>
      <c r="Q275" s="106">
        <v>310</v>
      </c>
      <c r="R275" s="106"/>
      <c r="S275" s="106"/>
      <c r="T275" s="106"/>
      <c r="U275" s="106">
        <v>100</v>
      </c>
    </row>
    <row r="276" spans="1:21">
      <c r="A276" s="105">
        <v>39683</v>
      </c>
      <c r="B276" s="103">
        <v>17.899999999999999</v>
      </c>
      <c r="C276" s="103">
        <v>20.100000000000001</v>
      </c>
      <c r="D276" s="104">
        <v>0.47916666666666669</v>
      </c>
      <c r="E276" s="103">
        <v>14.7</v>
      </c>
      <c r="F276" s="104">
        <v>0.20138888888888887</v>
      </c>
      <c r="G276" s="103">
        <v>79</v>
      </c>
      <c r="H276" s="103">
        <v>0</v>
      </c>
      <c r="I276" s="103">
        <v>0</v>
      </c>
      <c r="J276" s="104">
        <v>0</v>
      </c>
      <c r="K276" s="103">
        <v>0</v>
      </c>
      <c r="L276" s="104">
        <v>0</v>
      </c>
      <c r="M276" s="103">
        <v>9.6</v>
      </c>
      <c r="N276" s="103">
        <v>111</v>
      </c>
      <c r="O276" s="104">
        <v>0.40277777777777773</v>
      </c>
      <c r="P276" s="103">
        <v>37.4</v>
      </c>
      <c r="Q276" s="103">
        <v>332</v>
      </c>
      <c r="R276" s="103"/>
      <c r="S276" s="103"/>
      <c r="T276" s="103"/>
      <c r="U276" s="103">
        <v>100</v>
      </c>
    </row>
    <row r="277" spans="1:21">
      <c r="A277" s="108">
        <v>39684</v>
      </c>
      <c r="B277" s="106">
        <v>18.2</v>
      </c>
      <c r="C277" s="106">
        <v>21.2</v>
      </c>
      <c r="D277" s="107">
        <v>0.41666666666666669</v>
      </c>
      <c r="E277" s="106">
        <v>13.7</v>
      </c>
      <c r="F277" s="107">
        <v>0.20833333333333334</v>
      </c>
      <c r="G277" s="106">
        <v>81</v>
      </c>
      <c r="H277" s="106">
        <v>0.6</v>
      </c>
      <c r="I277" s="106">
        <v>0.6</v>
      </c>
      <c r="J277" s="107">
        <v>0.95138888888888884</v>
      </c>
      <c r="K277" s="106">
        <v>0.5</v>
      </c>
      <c r="L277" s="107">
        <v>0.9375</v>
      </c>
      <c r="M277" s="106">
        <v>11.6</v>
      </c>
      <c r="N277" s="106">
        <v>107</v>
      </c>
      <c r="O277" s="107">
        <v>0.9375</v>
      </c>
      <c r="P277" s="106">
        <v>27.4</v>
      </c>
      <c r="Q277" s="106">
        <v>285</v>
      </c>
      <c r="R277" s="106"/>
      <c r="S277" s="106"/>
      <c r="T277" s="106"/>
      <c r="U277" s="106">
        <v>99.3</v>
      </c>
    </row>
    <row r="278" spans="1:21">
      <c r="A278" s="105">
        <v>39685</v>
      </c>
      <c r="B278" s="103">
        <v>18.8</v>
      </c>
      <c r="C278" s="103">
        <v>20.7</v>
      </c>
      <c r="D278" s="104">
        <v>0.70833333333333337</v>
      </c>
      <c r="E278" s="103">
        <v>16.3</v>
      </c>
      <c r="F278" s="104">
        <v>0.98611111111111116</v>
      </c>
      <c r="G278" s="103">
        <v>79</v>
      </c>
      <c r="H278" s="103">
        <v>0.4</v>
      </c>
      <c r="I278" s="103">
        <v>0.2</v>
      </c>
      <c r="J278" s="104">
        <v>0.21527777777777779</v>
      </c>
      <c r="K278" s="103">
        <v>0.1</v>
      </c>
      <c r="L278" s="104">
        <v>0.20138888888888887</v>
      </c>
      <c r="M278" s="103">
        <v>9.6</v>
      </c>
      <c r="N278" s="103">
        <v>19</v>
      </c>
      <c r="O278" s="104">
        <v>6.25E-2</v>
      </c>
      <c r="P278" s="103">
        <v>42.8</v>
      </c>
      <c r="Q278" s="103">
        <v>330</v>
      </c>
      <c r="R278" s="103"/>
      <c r="S278" s="103"/>
      <c r="T278" s="103"/>
      <c r="U278" s="103">
        <v>100</v>
      </c>
    </row>
    <row r="279" spans="1:21">
      <c r="A279" s="108">
        <v>39686</v>
      </c>
      <c r="B279" s="106">
        <v>18.8</v>
      </c>
      <c r="C279" s="106">
        <v>21.8</v>
      </c>
      <c r="D279" s="107">
        <v>0.4236111111111111</v>
      </c>
      <c r="E279" s="106">
        <v>15.1</v>
      </c>
      <c r="F279" s="107">
        <v>0.10416666666666667</v>
      </c>
      <c r="G279" s="106">
        <v>82</v>
      </c>
      <c r="H279" s="106">
        <v>0</v>
      </c>
      <c r="I279" s="106">
        <v>0</v>
      </c>
      <c r="J279" s="107">
        <v>0</v>
      </c>
      <c r="K279" s="106">
        <v>0</v>
      </c>
      <c r="L279" s="107">
        <v>0</v>
      </c>
      <c r="M279" s="106">
        <v>11.9</v>
      </c>
      <c r="N279" s="106">
        <v>113</v>
      </c>
      <c r="O279" s="107">
        <v>0.61111111111111105</v>
      </c>
      <c r="P279" s="106">
        <v>33.1</v>
      </c>
      <c r="Q279" s="106">
        <v>69</v>
      </c>
      <c r="R279" s="106"/>
      <c r="S279" s="106"/>
      <c r="T279" s="106"/>
      <c r="U279" s="106">
        <v>100</v>
      </c>
    </row>
    <row r="280" spans="1:21">
      <c r="A280" s="105">
        <v>39687</v>
      </c>
      <c r="B280" s="103">
        <v>20.100000000000001</v>
      </c>
      <c r="C280" s="103">
        <v>22.1</v>
      </c>
      <c r="D280" s="104">
        <v>0.39583333333333331</v>
      </c>
      <c r="E280" s="103">
        <v>17.100000000000001</v>
      </c>
      <c r="F280" s="104">
        <v>0.21527777777777779</v>
      </c>
      <c r="G280" s="103">
        <v>87</v>
      </c>
      <c r="H280" s="103">
        <v>0</v>
      </c>
      <c r="I280" s="103">
        <v>0</v>
      </c>
      <c r="J280" s="104">
        <v>0</v>
      </c>
      <c r="K280" s="103">
        <v>0</v>
      </c>
      <c r="L280" s="104">
        <v>0</v>
      </c>
      <c r="M280" s="103">
        <v>9.8000000000000007</v>
      </c>
      <c r="N280" s="103">
        <v>85</v>
      </c>
      <c r="O280" s="104">
        <v>0.61805555555555558</v>
      </c>
      <c r="P280" s="103">
        <v>28.1</v>
      </c>
      <c r="Q280" s="103">
        <v>66</v>
      </c>
      <c r="R280" s="103"/>
      <c r="S280" s="103"/>
      <c r="T280" s="103"/>
      <c r="U280" s="103">
        <v>100</v>
      </c>
    </row>
    <row r="281" spans="1:21">
      <c r="A281" s="108">
        <v>39688</v>
      </c>
      <c r="B281" s="106">
        <v>19.8</v>
      </c>
      <c r="C281" s="106">
        <v>22.4</v>
      </c>
      <c r="D281" s="107">
        <v>0.43055555555555558</v>
      </c>
      <c r="E281" s="106">
        <v>16.7</v>
      </c>
      <c r="F281" s="107">
        <v>0.18055555555555555</v>
      </c>
      <c r="G281" s="106">
        <v>88</v>
      </c>
      <c r="H281" s="106">
        <v>0</v>
      </c>
      <c r="I281" s="106">
        <v>0</v>
      </c>
      <c r="J281" s="107">
        <v>0</v>
      </c>
      <c r="K281" s="106">
        <v>0</v>
      </c>
      <c r="L281" s="107">
        <v>0</v>
      </c>
      <c r="M281" s="106">
        <v>11.1</v>
      </c>
      <c r="N281" s="106">
        <v>106</v>
      </c>
      <c r="O281" s="107">
        <v>0.66666666666666663</v>
      </c>
      <c r="P281" s="106">
        <v>30.6</v>
      </c>
      <c r="Q281" s="106">
        <v>58</v>
      </c>
      <c r="R281" s="106"/>
      <c r="S281" s="106"/>
      <c r="T281" s="106"/>
      <c r="U281" s="106">
        <v>99.3</v>
      </c>
    </row>
    <row r="282" spans="1:21">
      <c r="A282" s="105">
        <v>39689</v>
      </c>
      <c r="B282" s="103">
        <v>21.1</v>
      </c>
      <c r="C282" s="103">
        <v>26</v>
      </c>
      <c r="D282" s="104">
        <v>0.57638888888888895</v>
      </c>
      <c r="E282" s="103">
        <v>16.5</v>
      </c>
      <c r="F282" s="104">
        <v>0.22222222222222221</v>
      </c>
      <c r="G282" s="103">
        <v>84</v>
      </c>
      <c r="H282" s="103">
        <v>0</v>
      </c>
      <c r="I282" s="103">
        <v>0</v>
      </c>
      <c r="J282" s="104">
        <v>0</v>
      </c>
      <c r="K282" s="103">
        <v>0</v>
      </c>
      <c r="L282" s="104">
        <v>0</v>
      </c>
      <c r="M282" s="103">
        <v>13</v>
      </c>
      <c r="N282" s="103">
        <v>113</v>
      </c>
      <c r="O282" s="104">
        <v>0.80555555555555547</v>
      </c>
      <c r="P282" s="103">
        <v>61.9</v>
      </c>
      <c r="Q282" s="103">
        <v>309</v>
      </c>
      <c r="R282" s="103"/>
      <c r="S282" s="103"/>
      <c r="T282" s="103"/>
      <c r="U282" s="103">
        <v>99.3</v>
      </c>
    </row>
    <row r="283" spans="1:21">
      <c r="A283" s="108">
        <v>39690</v>
      </c>
      <c r="B283" s="106">
        <v>21.8</v>
      </c>
      <c r="C283" s="106">
        <v>29.7</v>
      </c>
      <c r="D283" s="107">
        <v>0.44444444444444442</v>
      </c>
      <c r="E283" s="106">
        <v>19.5</v>
      </c>
      <c r="F283" s="107">
        <v>0.23611111111111113</v>
      </c>
      <c r="G283" s="106">
        <v>79</v>
      </c>
      <c r="H283" s="106">
        <v>0</v>
      </c>
      <c r="I283" s="106">
        <v>0</v>
      </c>
      <c r="J283" s="107">
        <v>0</v>
      </c>
      <c r="K283" s="106">
        <v>0</v>
      </c>
      <c r="L283" s="107">
        <v>0</v>
      </c>
      <c r="M283" s="106">
        <v>20.6</v>
      </c>
      <c r="N283" s="106">
        <v>331</v>
      </c>
      <c r="O283" s="107">
        <v>0.61111111111111105</v>
      </c>
      <c r="P283" s="106">
        <v>64.099999999999994</v>
      </c>
      <c r="Q283" s="106">
        <v>347</v>
      </c>
      <c r="R283" s="106"/>
      <c r="S283" s="106"/>
      <c r="T283" s="106"/>
      <c r="U283" s="106">
        <v>99.3</v>
      </c>
    </row>
    <row r="284" spans="1:21">
      <c r="A284" s="105">
        <v>39691</v>
      </c>
      <c r="B284" s="103">
        <v>20.5</v>
      </c>
      <c r="C284" s="103">
        <v>22.6</v>
      </c>
      <c r="D284" s="104">
        <v>0.56944444444444442</v>
      </c>
      <c r="E284" s="103">
        <v>17.3</v>
      </c>
      <c r="F284" s="104">
        <v>0.25</v>
      </c>
      <c r="G284" s="103">
        <v>77</v>
      </c>
      <c r="H284" s="103">
        <v>0</v>
      </c>
      <c r="I284" s="103">
        <v>0</v>
      </c>
      <c r="J284" s="104">
        <v>0</v>
      </c>
      <c r="K284" s="103">
        <v>0</v>
      </c>
      <c r="L284" s="104">
        <v>0</v>
      </c>
      <c r="M284" s="103">
        <v>10.1</v>
      </c>
      <c r="N284" s="103">
        <v>50</v>
      </c>
      <c r="O284" s="104">
        <v>0.99305555555555547</v>
      </c>
      <c r="P284" s="103">
        <v>31.7</v>
      </c>
      <c r="Q284" s="103">
        <v>333</v>
      </c>
      <c r="R284" s="103"/>
      <c r="S284" s="103"/>
      <c r="T284" s="103"/>
      <c r="U284" s="103">
        <v>99.3</v>
      </c>
    </row>
    <row r="285" spans="1:21">
      <c r="A285" s="125"/>
      <c r="B285" s="124">
        <f>SUM(B254:B284)/31</f>
        <v>19.399999999999995</v>
      </c>
      <c r="C285" s="124">
        <f>SUM(C254:C284)/31</f>
        <v>22.112903225806456</v>
      </c>
      <c r="D285" s="124">
        <f>SUM(D254:D284)/31</f>
        <v>0.50604838709677413</v>
      </c>
      <c r="E285" s="124">
        <f>SUM(E254:E284)/31</f>
        <v>16.483870967741939</v>
      </c>
      <c r="F285" s="124">
        <f>SUM(F254:F284)/31</f>
        <v>0.29345878136200709</v>
      </c>
      <c r="G285" s="124">
        <f>SUM(G254:G284)/31</f>
        <v>79.645161290322577</v>
      </c>
      <c r="H285" s="124">
        <f>SUM(H254:H284)</f>
        <v>45.2</v>
      </c>
      <c r="I285" s="124">
        <f>SUM(I254:I284)/31</f>
        <v>0.81935483870967751</v>
      </c>
      <c r="J285" s="124">
        <f>SUM(J254:J284)/31</f>
        <v>0.15658602150537634</v>
      </c>
      <c r="K285" s="124">
        <f>SUM(K254:K284)/31</f>
        <v>0.35806451612903223</v>
      </c>
      <c r="L285" s="124">
        <f>SUM(L254:L284)/31</f>
        <v>0.15053763440860216</v>
      </c>
      <c r="M285" s="124">
        <f>SUM(M254:M284)/31</f>
        <v>12.716129032258072</v>
      </c>
      <c r="N285" s="124">
        <f>SUM(N254:N284)/31</f>
        <v>168.35483870967741</v>
      </c>
      <c r="O285" s="124">
        <f>SUM(O254:O284)/31</f>
        <v>0.53673835125448033</v>
      </c>
      <c r="P285" s="124">
        <f>SUM(P254:P284)/31</f>
        <v>37.858064516129026</v>
      </c>
      <c r="Q285" s="124">
        <f>SUM(Q254:Q284)/31</f>
        <v>212.16129032258064</v>
      </c>
      <c r="R285" s="123"/>
      <c r="S285" s="123"/>
      <c r="T285" s="123"/>
      <c r="U285" s="122"/>
    </row>
    <row r="286" spans="1:21">
      <c r="A286" s="116" t="s">
        <v>146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4"/>
    </row>
    <row r="287" spans="1:21">
      <c r="A287" s="110" t="s">
        <v>101</v>
      </c>
      <c r="B287" s="113" t="s">
        <v>100</v>
      </c>
      <c r="C287" s="112"/>
      <c r="D287" s="112"/>
      <c r="E287" s="112"/>
      <c r="F287" s="111"/>
      <c r="G287" s="110" t="s">
        <v>99</v>
      </c>
      <c r="H287" s="113" t="s">
        <v>98</v>
      </c>
      <c r="I287" s="112"/>
      <c r="J287" s="112"/>
      <c r="K287" s="112"/>
      <c r="L287" s="111"/>
      <c r="M287" s="113" t="s">
        <v>97</v>
      </c>
      <c r="N287" s="112"/>
      <c r="O287" s="112"/>
      <c r="P287" s="112"/>
      <c r="Q287" s="111"/>
      <c r="R287" s="113" t="s">
        <v>105</v>
      </c>
      <c r="S287" s="112"/>
      <c r="T287" s="111"/>
      <c r="U287" s="110" t="s">
        <v>96</v>
      </c>
    </row>
    <row r="288" spans="1:21">
      <c r="A288" s="110"/>
      <c r="B288" s="110" t="s">
        <v>84</v>
      </c>
      <c r="C288" s="113" t="s">
        <v>95</v>
      </c>
      <c r="D288" s="111"/>
      <c r="E288" s="113" t="s">
        <v>94</v>
      </c>
      <c r="F288" s="111"/>
      <c r="G288" s="110" t="s">
        <v>90</v>
      </c>
      <c r="H288" s="110" t="s">
        <v>93</v>
      </c>
      <c r="I288" s="113" t="s">
        <v>92</v>
      </c>
      <c r="J288" s="111"/>
      <c r="K288" s="113" t="s">
        <v>91</v>
      </c>
      <c r="L288" s="111"/>
      <c r="M288" s="113" t="s">
        <v>90</v>
      </c>
      <c r="N288" s="111"/>
      <c r="O288" s="113" t="s">
        <v>89</v>
      </c>
      <c r="P288" s="112"/>
      <c r="Q288" s="111"/>
      <c r="R288" s="110" t="s">
        <v>90</v>
      </c>
      <c r="S288" s="113" t="s">
        <v>104</v>
      </c>
      <c r="T288" s="111"/>
      <c r="U288" s="110"/>
    </row>
    <row r="289" spans="1:21">
      <c r="A289" s="110"/>
      <c r="B289" s="110" t="s">
        <v>88</v>
      </c>
      <c r="C289" s="110" t="s">
        <v>88</v>
      </c>
      <c r="D289" s="110" t="s">
        <v>85</v>
      </c>
      <c r="E289" s="110" t="s">
        <v>87</v>
      </c>
      <c r="F289" s="110" t="s">
        <v>85</v>
      </c>
      <c r="G289" s="110" t="s">
        <v>81</v>
      </c>
      <c r="H289" s="110" t="s">
        <v>86</v>
      </c>
      <c r="I289" s="110"/>
      <c r="J289" s="110" t="s">
        <v>85</v>
      </c>
      <c r="K289" s="110"/>
      <c r="L289" s="110" t="s">
        <v>85</v>
      </c>
      <c r="M289" s="110" t="s">
        <v>83</v>
      </c>
      <c r="N289" s="110" t="s">
        <v>82</v>
      </c>
      <c r="O289" s="110" t="s">
        <v>84</v>
      </c>
      <c r="P289" s="110" t="s">
        <v>83</v>
      </c>
      <c r="Q289" s="110" t="s">
        <v>82</v>
      </c>
      <c r="R289" s="110" t="s">
        <v>103</v>
      </c>
      <c r="S289" s="110" t="s">
        <v>103</v>
      </c>
      <c r="T289" s="110" t="s">
        <v>85</v>
      </c>
      <c r="U289" s="110" t="s">
        <v>81</v>
      </c>
    </row>
    <row r="290" spans="1:21">
      <c r="A290" s="105">
        <v>39692</v>
      </c>
      <c r="B290" s="103">
        <v>20.399999999999999</v>
      </c>
      <c r="C290" s="103">
        <v>22.3</v>
      </c>
      <c r="D290" s="104">
        <v>0.70833333333333337</v>
      </c>
      <c r="E290" s="103">
        <v>18</v>
      </c>
      <c r="F290" s="104">
        <v>0.99305555555555547</v>
      </c>
      <c r="G290" s="103">
        <v>81</v>
      </c>
      <c r="H290" s="103">
        <v>0</v>
      </c>
      <c r="I290" s="103">
        <v>0</v>
      </c>
      <c r="J290" s="104">
        <v>0</v>
      </c>
      <c r="K290" s="103">
        <v>0</v>
      </c>
      <c r="L290" s="104">
        <v>0</v>
      </c>
      <c r="M290" s="103">
        <v>9.9</v>
      </c>
      <c r="N290" s="103">
        <v>41</v>
      </c>
      <c r="O290" s="104">
        <v>0</v>
      </c>
      <c r="P290" s="103">
        <v>33.5</v>
      </c>
      <c r="Q290" s="103">
        <v>331</v>
      </c>
      <c r="R290" s="103"/>
      <c r="S290" s="103"/>
      <c r="T290" s="103"/>
      <c r="U290" s="103">
        <v>99.3</v>
      </c>
    </row>
    <row r="291" spans="1:21">
      <c r="A291" s="108">
        <v>39693</v>
      </c>
      <c r="B291" s="106">
        <v>19.899999999999999</v>
      </c>
      <c r="C291" s="106">
        <v>21.6</v>
      </c>
      <c r="D291" s="107">
        <v>0.47222222222222227</v>
      </c>
      <c r="E291" s="106">
        <v>18</v>
      </c>
      <c r="F291" s="107">
        <v>0</v>
      </c>
      <c r="G291" s="106">
        <v>84</v>
      </c>
      <c r="H291" s="106">
        <v>0</v>
      </c>
      <c r="I291" s="106">
        <v>0</v>
      </c>
      <c r="J291" s="107">
        <v>0</v>
      </c>
      <c r="K291" s="106">
        <v>0</v>
      </c>
      <c r="L291" s="107">
        <v>0</v>
      </c>
      <c r="M291" s="106">
        <v>11.7</v>
      </c>
      <c r="N291" s="106">
        <v>14</v>
      </c>
      <c r="O291" s="107">
        <v>0.6875</v>
      </c>
      <c r="P291" s="106">
        <v>25.2</v>
      </c>
      <c r="Q291" s="106">
        <v>6</v>
      </c>
      <c r="R291" s="106"/>
      <c r="S291" s="106"/>
      <c r="T291" s="106"/>
      <c r="U291" s="106">
        <v>100</v>
      </c>
    </row>
    <row r="292" spans="1:21">
      <c r="A292" s="105">
        <v>39694</v>
      </c>
      <c r="B292" s="103">
        <v>18.899999999999999</v>
      </c>
      <c r="C292" s="103">
        <v>22.7</v>
      </c>
      <c r="D292" s="104">
        <v>0.47916666666666669</v>
      </c>
      <c r="E292" s="103">
        <v>16.600000000000001</v>
      </c>
      <c r="F292" s="104">
        <v>0.90972222222222221</v>
      </c>
      <c r="G292" s="103">
        <v>84</v>
      </c>
      <c r="H292" s="103">
        <v>0</v>
      </c>
      <c r="I292" s="103">
        <v>0</v>
      </c>
      <c r="J292" s="104">
        <v>0</v>
      </c>
      <c r="K292" s="103">
        <v>0</v>
      </c>
      <c r="L292" s="104">
        <v>0</v>
      </c>
      <c r="M292" s="103">
        <v>12.8</v>
      </c>
      <c r="N292" s="103">
        <v>358</v>
      </c>
      <c r="O292" s="104">
        <v>0.59722222222222221</v>
      </c>
      <c r="P292" s="103">
        <v>39.200000000000003</v>
      </c>
      <c r="Q292" s="103">
        <v>348</v>
      </c>
      <c r="R292" s="103"/>
      <c r="S292" s="103"/>
      <c r="T292" s="103"/>
      <c r="U292" s="103">
        <v>100</v>
      </c>
    </row>
    <row r="293" spans="1:21">
      <c r="A293" s="108">
        <v>39695</v>
      </c>
      <c r="B293" s="106">
        <v>17.899999999999999</v>
      </c>
      <c r="C293" s="106">
        <v>22.7</v>
      </c>
      <c r="D293" s="107">
        <v>0.99305555555555547</v>
      </c>
      <c r="E293" s="106">
        <v>16.3</v>
      </c>
      <c r="F293" s="107">
        <v>9.0277777777777776E-2</v>
      </c>
      <c r="G293" s="106">
        <v>88</v>
      </c>
      <c r="H293" s="106">
        <v>0</v>
      </c>
      <c r="I293" s="106">
        <v>0</v>
      </c>
      <c r="J293" s="107">
        <v>0</v>
      </c>
      <c r="K293" s="106">
        <v>0</v>
      </c>
      <c r="L293" s="107">
        <v>0</v>
      </c>
      <c r="M293" s="106">
        <v>9.3000000000000007</v>
      </c>
      <c r="N293" s="106">
        <v>354</v>
      </c>
      <c r="O293" s="107">
        <v>0.99305555555555547</v>
      </c>
      <c r="P293" s="106">
        <v>48.6</v>
      </c>
      <c r="Q293" s="106">
        <v>211</v>
      </c>
      <c r="R293" s="106"/>
      <c r="S293" s="106"/>
      <c r="T293" s="106"/>
      <c r="U293" s="106">
        <v>100</v>
      </c>
    </row>
    <row r="294" spans="1:21">
      <c r="A294" s="105">
        <v>39696</v>
      </c>
      <c r="B294" s="103">
        <v>23.1</v>
      </c>
      <c r="C294" s="103">
        <v>25.3</v>
      </c>
      <c r="D294" s="104">
        <v>6.9444444444444434E-2</v>
      </c>
      <c r="E294" s="103">
        <v>19.8</v>
      </c>
      <c r="F294" s="104">
        <v>0.98611111111111116</v>
      </c>
      <c r="G294" s="103">
        <v>52</v>
      </c>
      <c r="H294" s="103">
        <v>0</v>
      </c>
      <c r="I294" s="103">
        <v>0</v>
      </c>
      <c r="J294" s="104">
        <v>0</v>
      </c>
      <c r="K294" s="103">
        <v>0</v>
      </c>
      <c r="L294" s="104">
        <v>0</v>
      </c>
      <c r="M294" s="103">
        <v>32.9</v>
      </c>
      <c r="N294" s="103">
        <v>239</v>
      </c>
      <c r="O294" s="104">
        <v>0.47916666666666669</v>
      </c>
      <c r="P294" s="103">
        <v>106.6</v>
      </c>
      <c r="Q294" s="103">
        <v>231</v>
      </c>
      <c r="R294" s="103"/>
      <c r="S294" s="103"/>
      <c r="T294" s="103"/>
      <c r="U294" s="103">
        <v>98.61</v>
      </c>
    </row>
    <row r="295" spans="1:21">
      <c r="A295" s="108">
        <v>39697</v>
      </c>
      <c r="B295" s="106">
        <v>18.100000000000001</v>
      </c>
      <c r="C295" s="106">
        <v>19.8</v>
      </c>
      <c r="D295" s="107">
        <v>0</v>
      </c>
      <c r="E295" s="106">
        <v>17</v>
      </c>
      <c r="F295" s="107">
        <v>0.27083333333333331</v>
      </c>
      <c r="G295" s="106">
        <v>74</v>
      </c>
      <c r="H295" s="106">
        <v>0</v>
      </c>
      <c r="I295" s="106">
        <v>0</v>
      </c>
      <c r="J295" s="107">
        <v>0</v>
      </c>
      <c r="K295" s="106">
        <v>0</v>
      </c>
      <c r="L295" s="107">
        <v>0</v>
      </c>
      <c r="M295" s="106">
        <v>19.3</v>
      </c>
      <c r="N295" s="106">
        <v>322</v>
      </c>
      <c r="O295" s="107">
        <v>0.63888888888888895</v>
      </c>
      <c r="P295" s="106">
        <v>46.4</v>
      </c>
      <c r="Q295" s="106">
        <v>331</v>
      </c>
      <c r="R295" s="106"/>
      <c r="S295" s="106"/>
      <c r="T295" s="106"/>
      <c r="U295" s="106">
        <v>100</v>
      </c>
    </row>
    <row r="296" spans="1:21">
      <c r="A296" s="105">
        <v>39698</v>
      </c>
      <c r="B296" s="103">
        <v>17.899999999999999</v>
      </c>
      <c r="C296" s="103">
        <v>19.7</v>
      </c>
      <c r="D296" s="104">
        <v>0.63194444444444442</v>
      </c>
      <c r="E296" s="103">
        <v>15.4</v>
      </c>
      <c r="F296" s="104">
        <v>0.95138888888888884</v>
      </c>
      <c r="G296" s="103">
        <v>71</v>
      </c>
      <c r="H296" s="103">
        <v>0</v>
      </c>
      <c r="I296" s="103">
        <v>0</v>
      </c>
      <c r="J296" s="104">
        <v>0</v>
      </c>
      <c r="K296" s="103">
        <v>0</v>
      </c>
      <c r="L296" s="104">
        <v>0</v>
      </c>
      <c r="M296" s="103">
        <v>11.7</v>
      </c>
      <c r="N296" s="103">
        <v>23</v>
      </c>
      <c r="O296" s="104">
        <v>9.7222222222222224E-2</v>
      </c>
      <c r="P296" s="103">
        <v>28.1</v>
      </c>
      <c r="Q296" s="103">
        <v>325</v>
      </c>
      <c r="R296" s="103"/>
      <c r="S296" s="103"/>
      <c r="T296" s="103"/>
      <c r="U296" s="103">
        <v>99.3</v>
      </c>
    </row>
    <row r="297" spans="1:21">
      <c r="A297" s="108">
        <v>39699</v>
      </c>
      <c r="B297" s="106">
        <v>22.1</v>
      </c>
      <c r="C297" s="106">
        <v>31.1</v>
      </c>
      <c r="D297" s="107">
        <v>0.55555555555555558</v>
      </c>
      <c r="E297" s="106">
        <v>14</v>
      </c>
      <c r="F297" s="107">
        <v>0.19444444444444445</v>
      </c>
      <c r="G297" s="106">
        <v>66</v>
      </c>
      <c r="H297" s="106">
        <v>0</v>
      </c>
      <c r="I297" s="106">
        <v>0</v>
      </c>
      <c r="J297" s="107">
        <v>0</v>
      </c>
      <c r="K297" s="106">
        <v>0</v>
      </c>
      <c r="L297" s="107">
        <v>0</v>
      </c>
      <c r="M297" s="106">
        <v>14.4</v>
      </c>
      <c r="N297" s="106">
        <v>169</v>
      </c>
      <c r="O297" s="107">
        <v>0.41666666666666669</v>
      </c>
      <c r="P297" s="106">
        <v>42.8</v>
      </c>
      <c r="Q297" s="106">
        <v>192</v>
      </c>
      <c r="R297" s="106"/>
      <c r="S297" s="106"/>
      <c r="T297" s="106"/>
      <c r="U297" s="106">
        <v>98.61</v>
      </c>
    </row>
    <row r="298" spans="1:21">
      <c r="A298" s="105">
        <v>39700</v>
      </c>
      <c r="B298" s="103">
        <v>21.4</v>
      </c>
      <c r="C298" s="103">
        <v>26.8</v>
      </c>
      <c r="D298" s="104">
        <v>2.7777777777777776E-2</v>
      </c>
      <c r="E298" s="103">
        <v>17.7</v>
      </c>
      <c r="F298" s="104">
        <v>0.28472222222222221</v>
      </c>
      <c r="G298" s="103">
        <v>79</v>
      </c>
      <c r="H298" s="103">
        <v>0</v>
      </c>
      <c r="I298" s="103">
        <v>0</v>
      </c>
      <c r="J298" s="103"/>
      <c r="K298" s="103">
        <v>0</v>
      </c>
      <c r="L298" s="104">
        <v>0</v>
      </c>
      <c r="M298" s="103">
        <v>12.4</v>
      </c>
      <c r="N298" s="103">
        <v>209</v>
      </c>
      <c r="O298" s="104">
        <v>0.25</v>
      </c>
      <c r="P298" s="103">
        <v>70.2</v>
      </c>
      <c r="Q298" s="103">
        <v>191</v>
      </c>
      <c r="R298" s="103"/>
      <c r="S298" s="103"/>
      <c r="T298" s="103"/>
      <c r="U298" s="103">
        <v>98.61</v>
      </c>
    </row>
    <row r="299" spans="1:21">
      <c r="A299" s="108">
        <v>39701</v>
      </c>
      <c r="B299" s="106">
        <v>20.399999999999999</v>
      </c>
      <c r="C299" s="106">
        <v>24</v>
      </c>
      <c r="D299" s="107">
        <v>0.41666666666666669</v>
      </c>
      <c r="E299" s="106">
        <v>17.399999999999999</v>
      </c>
      <c r="F299" s="107">
        <v>0.25694444444444448</v>
      </c>
      <c r="G299" s="106">
        <v>87</v>
      </c>
      <c r="H299" s="106">
        <v>0</v>
      </c>
      <c r="I299" s="106">
        <v>0</v>
      </c>
      <c r="J299" s="106"/>
      <c r="K299" s="106">
        <v>0</v>
      </c>
      <c r="L299" s="107">
        <v>0</v>
      </c>
      <c r="M299" s="106">
        <v>10.5</v>
      </c>
      <c r="N299" s="106">
        <v>69</v>
      </c>
      <c r="O299" s="107">
        <v>0.15277777777777776</v>
      </c>
      <c r="P299" s="106">
        <v>22.3</v>
      </c>
      <c r="Q299" s="106">
        <v>187</v>
      </c>
      <c r="R299" s="106"/>
      <c r="S299" s="106"/>
      <c r="T299" s="106"/>
      <c r="U299" s="106">
        <v>99.3</v>
      </c>
    </row>
    <row r="300" spans="1:21">
      <c r="A300" s="105">
        <v>39702</v>
      </c>
      <c r="B300" s="103">
        <v>17.2</v>
      </c>
      <c r="C300" s="103">
        <v>20.3</v>
      </c>
      <c r="D300" s="104">
        <v>0.3611111111111111</v>
      </c>
      <c r="E300" s="103">
        <v>13.9</v>
      </c>
      <c r="F300" s="104">
        <v>0.64583333333333337</v>
      </c>
      <c r="G300" s="103">
        <v>87</v>
      </c>
      <c r="H300" s="103">
        <v>0</v>
      </c>
      <c r="I300" s="103">
        <v>0</v>
      </c>
      <c r="J300" s="103"/>
      <c r="K300" s="103">
        <v>0</v>
      </c>
      <c r="L300" s="104">
        <v>0</v>
      </c>
      <c r="M300" s="103">
        <v>18.8</v>
      </c>
      <c r="N300" s="103">
        <v>317</v>
      </c>
      <c r="O300" s="104">
        <v>0.41666666666666669</v>
      </c>
      <c r="P300" s="103">
        <v>66.599999999999994</v>
      </c>
      <c r="Q300" s="103">
        <v>337</v>
      </c>
      <c r="R300" s="103"/>
      <c r="S300" s="103"/>
      <c r="T300" s="103"/>
      <c r="U300" s="103">
        <v>100</v>
      </c>
    </row>
    <row r="301" spans="1:21">
      <c r="A301" s="108">
        <v>39703</v>
      </c>
      <c r="B301" s="106">
        <v>14.7</v>
      </c>
      <c r="C301" s="106">
        <v>15.9</v>
      </c>
      <c r="D301" s="107">
        <v>0</v>
      </c>
      <c r="E301" s="106">
        <v>13</v>
      </c>
      <c r="F301" s="107">
        <v>0.21527777777777779</v>
      </c>
      <c r="G301" s="106">
        <v>82</v>
      </c>
      <c r="H301" s="106">
        <v>0</v>
      </c>
      <c r="I301" s="106">
        <v>0</v>
      </c>
      <c r="J301" s="106"/>
      <c r="K301" s="106">
        <v>0</v>
      </c>
      <c r="L301" s="107">
        <v>0</v>
      </c>
      <c r="M301" s="106">
        <v>23</v>
      </c>
      <c r="N301" s="106">
        <v>309</v>
      </c>
      <c r="O301" s="107">
        <v>0.56944444444444442</v>
      </c>
      <c r="P301" s="106">
        <v>56.5</v>
      </c>
      <c r="Q301" s="106">
        <v>307</v>
      </c>
      <c r="R301" s="106"/>
      <c r="S301" s="106"/>
      <c r="T301" s="106"/>
      <c r="U301" s="106">
        <v>99.3</v>
      </c>
    </row>
    <row r="302" spans="1:21">
      <c r="A302" s="105">
        <v>39704</v>
      </c>
      <c r="B302" s="103">
        <v>16.2</v>
      </c>
      <c r="C302" s="103">
        <v>17.7</v>
      </c>
      <c r="D302" s="104">
        <v>0.59722222222222221</v>
      </c>
      <c r="E302" s="103">
        <v>14.3</v>
      </c>
      <c r="F302" s="104">
        <v>0.22222222222222221</v>
      </c>
      <c r="G302" s="103">
        <v>74</v>
      </c>
      <c r="H302" s="103">
        <v>0</v>
      </c>
      <c r="I302" s="103">
        <v>0</v>
      </c>
      <c r="J302" s="103"/>
      <c r="K302" s="103">
        <v>0</v>
      </c>
      <c r="L302" s="104">
        <v>0</v>
      </c>
      <c r="M302" s="103">
        <v>23.7</v>
      </c>
      <c r="N302" s="103">
        <v>341</v>
      </c>
      <c r="O302" s="104">
        <v>0.43055555555555558</v>
      </c>
      <c r="P302" s="103">
        <v>55.8</v>
      </c>
      <c r="Q302" s="103">
        <v>191</v>
      </c>
      <c r="R302" s="103"/>
      <c r="S302" s="103"/>
      <c r="T302" s="103"/>
      <c r="U302" s="103">
        <v>100</v>
      </c>
    </row>
    <row r="303" spans="1:21">
      <c r="A303" s="108">
        <v>39705</v>
      </c>
      <c r="B303" s="106">
        <v>16.3</v>
      </c>
      <c r="C303" s="106">
        <v>19.399999999999999</v>
      </c>
      <c r="D303" s="107">
        <v>0.68055555555555547</v>
      </c>
      <c r="E303" s="106">
        <v>13.8</v>
      </c>
      <c r="F303" s="107">
        <v>0.27083333333333331</v>
      </c>
      <c r="G303" s="106">
        <v>79</v>
      </c>
      <c r="H303" s="106">
        <v>0</v>
      </c>
      <c r="I303" s="106">
        <v>0</v>
      </c>
      <c r="J303" s="106"/>
      <c r="K303" s="106">
        <v>0</v>
      </c>
      <c r="L303" s="107">
        <v>0</v>
      </c>
      <c r="M303" s="106">
        <v>9.6</v>
      </c>
      <c r="N303" s="106">
        <v>123</v>
      </c>
      <c r="O303" s="107">
        <v>0</v>
      </c>
      <c r="P303" s="106">
        <v>27.7</v>
      </c>
      <c r="Q303" s="106">
        <v>24</v>
      </c>
      <c r="R303" s="106"/>
      <c r="S303" s="106"/>
      <c r="T303" s="106"/>
      <c r="U303" s="106">
        <v>99.3</v>
      </c>
    </row>
    <row r="304" spans="1:21">
      <c r="A304" s="105">
        <v>39706</v>
      </c>
      <c r="B304" s="103">
        <v>15.9</v>
      </c>
      <c r="C304" s="103">
        <v>19.5</v>
      </c>
      <c r="D304" s="104">
        <v>0.67361111111111116</v>
      </c>
      <c r="E304" s="103">
        <v>11.7</v>
      </c>
      <c r="F304" s="104">
        <v>0.23611111111111113</v>
      </c>
      <c r="G304" s="103">
        <v>81</v>
      </c>
      <c r="H304" s="103">
        <v>0</v>
      </c>
      <c r="I304" s="103">
        <v>0</v>
      </c>
      <c r="J304" s="103"/>
      <c r="K304" s="103">
        <v>0</v>
      </c>
      <c r="L304" s="104">
        <v>0</v>
      </c>
      <c r="M304" s="103">
        <v>11.4</v>
      </c>
      <c r="N304" s="103">
        <v>138</v>
      </c>
      <c r="O304" s="104">
        <v>0.21527777777777779</v>
      </c>
      <c r="P304" s="103">
        <v>21.2</v>
      </c>
      <c r="Q304" s="103">
        <v>166</v>
      </c>
      <c r="R304" s="103"/>
      <c r="S304" s="103"/>
      <c r="T304" s="103"/>
      <c r="U304" s="103">
        <v>98.61</v>
      </c>
    </row>
    <row r="305" spans="1:21">
      <c r="A305" s="108">
        <v>39707</v>
      </c>
      <c r="B305" s="106">
        <v>16.100000000000001</v>
      </c>
      <c r="C305" s="106">
        <v>23.4</v>
      </c>
      <c r="D305" s="107">
        <v>0.34722222222222227</v>
      </c>
      <c r="E305" s="106">
        <v>13</v>
      </c>
      <c r="F305" s="107">
        <v>0.25694444444444448</v>
      </c>
      <c r="G305" s="106">
        <v>75</v>
      </c>
      <c r="H305" s="106">
        <v>0.2</v>
      </c>
      <c r="I305" s="106">
        <v>0.2</v>
      </c>
      <c r="J305" s="107">
        <v>0.3611111111111111</v>
      </c>
      <c r="K305" s="106">
        <v>0.2</v>
      </c>
      <c r="L305" s="107">
        <v>0.3611111111111111</v>
      </c>
      <c r="M305" s="106">
        <v>13.8</v>
      </c>
      <c r="N305" s="106">
        <v>125</v>
      </c>
      <c r="O305" s="107">
        <v>0.52777777777777779</v>
      </c>
      <c r="P305" s="106">
        <v>39.200000000000003</v>
      </c>
      <c r="Q305" s="106">
        <v>153</v>
      </c>
      <c r="R305" s="106"/>
      <c r="S305" s="106"/>
      <c r="T305" s="106"/>
      <c r="U305" s="106">
        <v>98.61</v>
      </c>
    </row>
    <row r="306" spans="1:21">
      <c r="A306" s="105">
        <v>39708</v>
      </c>
      <c r="B306" s="103">
        <v>17.600000000000001</v>
      </c>
      <c r="C306" s="103">
        <v>25</v>
      </c>
      <c r="D306" s="104">
        <v>0.4861111111111111</v>
      </c>
      <c r="E306" s="103">
        <v>12.8</v>
      </c>
      <c r="F306" s="104">
        <v>0.15972222222222224</v>
      </c>
      <c r="G306" s="103">
        <v>80</v>
      </c>
      <c r="H306" s="103">
        <v>0</v>
      </c>
      <c r="I306" s="103">
        <v>0</v>
      </c>
      <c r="J306" s="103"/>
      <c r="K306" s="103">
        <v>0</v>
      </c>
      <c r="L306" s="104">
        <v>0</v>
      </c>
      <c r="M306" s="103">
        <v>16.5</v>
      </c>
      <c r="N306" s="103">
        <v>328</v>
      </c>
      <c r="O306" s="104">
        <v>0.74305555555555547</v>
      </c>
      <c r="P306" s="103">
        <v>41.4</v>
      </c>
      <c r="Q306" s="103">
        <v>169</v>
      </c>
      <c r="R306" s="103"/>
      <c r="S306" s="103"/>
      <c r="T306" s="103"/>
      <c r="U306" s="103">
        <v>99.3</v>
      </c>
    </row>
    <row r="307" spans="1:21">
      <c r="A307" s="108">
        <v>39709</v>
      </c>
      <c r="B307" s="106">
        <v>18.600000000000001</v>
      </c>
      <c r="C307" s="106">
        <v>19.7</v>
      </c>
      <c r="D307" s="107">
        <v>0.47222222222222227</v>
      </c>
      <c r="E307" s="106">
        <v>17.7</v>
      </c>
      <c r="F307" s="107">
        <v>0.95138888888888884</v>
      </c>
      <c r="G307" s="106">
        <v>79</v>
      </c>
      <c r="H307" s="106">
        <v>0.2</v>
      </c>
      <c r="I307" s="106">
        <v>0.2</v>
      </c>
      <c r="J307" s="107">
        <v>0.92361111111111116</v>
      </c>
      <c r="K307" s="106">
        <v>0.1</v>
      </c>
      <c r="L307" s="107">
        <v>0.90972222222222221</v>
      </c>
      <c r="M307" s="106">
        <v>9.6</v>
      </c>
      <c r="N307" s="106">
        <v>342</v>
      </c>
      <c r="O307" s="107">
        <v>0.84722222222222221</v>
      </c>
      <c r="P307" s="106">
        <v>32.4</v>
      </c>
      <c r="Q307" s="106">
        <v>330</v>
      </c>
      <c r="R307" s="106"/>
      <c r="S307" s="106"/>
      <c r="T307" s="106"/>
      <c r="U307" s="106">
        <v>100</v>
      </c>
    </row>
    <row r="308" spans="1:21">
      <c r="A308" s="105">
        <v>39710</v>
      </c>
      <c r="B308" s="103">
        <v>17.7</v>
      </c>
      <c r="C308" s="103">
        <v>19.600000000000001</v>
      </c>
      <c r="D308" s="104">
        <v>0.63194444444444442</v>
      </c>
      <c r="E308" s="103">
        <v>14.6</v>
      </c>
      <c r="F308" s="104">
        <v>0.97222222222222221</v>
      </c>
      <c r="G308" s="103">
        <v>83</v>
      </c>
      <c r="H308" s="103">
        <v>1.2</v>
      </c>
      <c r="I308" s="103">
        <v>1.1000000000000001</v>
      </c>
      <c r="J308" s="104">
        <v>0.24305555555555555</v>
      </c>
      <c r="K308" s="103">
        <v>0.4</v>
      </c>
      <c r="L308" s="104">
        <v>0.23611111111111113</v>
      </c>
      <c r="M308" s="103">
        <v>7.6</v>
      </c>
      <c r="N308" s="103">
        <v>7</v>
      </c>
      <c r="O308" s="104">
        <v>0.45833333333333331</v>
      </c>
      <c r="P308" s="103">
        <v>20.5</v>
      </c>
      <c r="Q308" s="103">
        <v>298</v>
      </c>
      <c r="R308" s="103"/>
      <c r="S308" s="103"/>
      <c r="T308" s="103"/>
      <c r="U308" s="103">
        <v>98.61</v>
      </c>
    </row>
    <row r="309" spans="1:21">
      <c r="A309" s="108">
        <v>39711</v>
      </c>
      <c r="B309" s="106">
        <v>15.9</v>
      </c>
      <c r="C309" s="106">
        <v>20.100000000000001</v>
      </c>
      <c r="D309" s="107">
        <v>0.58333333333333337</v>
      </c>
      <c r="E309" s="106">
        <v>11.7</v>
      </c>
      <c r="F309" s="107">
        <v>0.24305555555555555</v>
      </c>
      <c r="G309" s="106">
        <v>87</v>
      </c>
      <c r="H309" s="106">
        <v>0</v>
      </c>
      <c r="I309" s="106">
        <v>0</v>
      </c>
      <c r="J309" s="106"/>
      <c r="K309" s="106">
        <v>0</v>
      </c>
      <c r="L309" s="107">
        <v>0</v>
      </c>
      <c r="M309" s="106">
        <v>13.5</v>
      </c>
      <c r="N309" s="106">
        <v>130</v>
      </c>
      <c r="O309" s="107">
        <v>0.54861111111111105</v>
      </c>
      <c r="P309" s="106">
        <v>32.4</v>
      </c>
      <c r="Q309" s="106">
        <v>161</v>
      </c>
      <c r="R309" s="106"/>
      <c r="S309" s="106"/>
      <c r="T309" s="106"/>
      <c r="U309" s="106">
        <v>99.3</v>
      </c>
    </row>
    <row r="310" spans="1:21">
      <c r="A310" s="105">
        <v>39712</v>
      </c>
      <c r="B310" s="103">
        <v>16.7</v>
      </c>
      <c r="C310" s="103">
        <v>19.8</v>
      </c>
      <c r="D310" s="104">
        <v>0.59027777777777779</v>
      </c>
      <c r="E310" s="103">
        <v>12.9</v>
      </c>
      <c r="F310" s="104">
        <v>0.27083333333333331</v>
      </c>
      <c r="G310" s="103">
        <v>86</v>
      </c>
      <c r="H310" s="103">
        <v>0</v>
      </c>
      <c r="I310" s="103">
        <v>0</v>
      </c>
      <c r="J310" s="103"/>
      <c r="K310" s="103">
        <v>0</v>
      </c>
      <c r="L310" s="104">
        <v>0</v>
      </c>
      <c r="M310" s="103">
        <v>13.2</v>
      </c>
      <c r="N310" s="103">
        <v>109</v>
      </c>
      <c r="O310" s="104">
        <v>0.6875</v>
      </c>
      <c r="P310" s="103">
        <v>31.3</v>
      </c>
      <c r="Q310" s="103">
        <v>193</v>
      </c>
      <c r="R310" s="103"/>
      <c r="S310" s="103"/>
      <c r="T310" s="103"/>
      <c r="U310" s="103">
        <v>100</v>
      </c>
    </row>
    <row r="311" spans="1:21">
      <c r="A311" s="108">
        <v>39713</v>
      </c>
      <c r="B311" s="106">
        <v>16.100000000000001</v>
      </c>
      <c r="C311" s="106">
        <v>18.5</v>
      </c>
      <c r="D311" s="107">
        <v>0.53472222222222221</v>
      </c>
      <c r="E311" s="106">
        <v>13.2</v>
      </c>
      <c r="F311" s="107">
        <v>0.19444444444444445</v>
      </c>
      <c r="G311" s="106">
        <v>83</v>
      </c>
      <c r="H311" s="106">
        <v>0</v>
      </c>
      <c r="I311" s="106">
        <v>0</v>
      </c>
      <c r="J311" s="106"/>
      <c r="K311" s="106">
        <v>0</v>
      </c>
      <c r="L311" s="107">
        <v>0</v>
      </c>
      <c r="M311" s="106">
        <v>13.6</v>
      </c>
      <c r="N311" s="106">
        <v>19</v>
      </c>
      <c r="O311" s="107">
        <v>0.92361111111111116</v>
      </c>
      <c r="P311" s="106">
        <v>30.2</v>
      </c>
      <c r="Q311" s="106">
        <v>178</v>
      </c>
      <c r="R311" s="106"/>
      <c r="S311" s="106"/>
      <c r="T311" s="106"/>
      <c r="U311" s="106">
        <v>99.3</v>
      </c>
    </row>
    <row r="312" spans="1:21">
      <c r="A312" s="105">
        <v>39714</v>
      </c>
      <c r="B312" s="103">
        <v>16.899999999999999</v>
      </c>
      <c r="C312" s="103">
        <v>17.7</v>
      </c>
      <c r="D312" s="104">
        <v>0.56944444444444442</v>
      </c>
      <c r="E312" s="103">
        <v>16.399999999999999</v>
      </c>
      <c r="F312" s="104">
        <v>4.8611111111111112E-2</v>
      </c>
      <c r="G312" s="103">
        <v>69</v>
      </c>
      <c r="H312" s="103">
        <v>0</v>
      </c>
      <c r="I312" s="103">
        <v>0</v>
      </c>
      <c r="J312" s="103"/>
      <c r="K312" s="103">
        <v>0</v>
      </c>
      <c r="L312" s="104">
        <v>0</v>
      </c>
      <c r="M312" s="103">
        <v>18.899999999999999</v>
      </c>
      <c r="N312" s="103">
        <v>10</v>
      </c>
      <c r="O312" s="104">
        <v>0.24305555555555555</v>
      </c>
      <c r="P312" s="103">
        <v>42.1</v>
      </c>
      <c r="Q312" s="103">
        <v>316</v>
      </c>
      <c r="R312" s="103"/>
      <c r="S312" s="103"/>
      <c r="T312" s="103"/>
      <c r="U312" s="103">
        <v>98.61</v>
      </c>
    </row>
    <row r="313" spans="1:21">
      <c r="A313" s="108">
        <v>39715</v>
      </c>
      <c r="B313" s="106">
        <v>16.7</v>
      </c>
      <c r="C313" s="106">
        <v>18.2</v>
      </c>
      <c r="D313" s="107">
        <v>0.67361111111111116</v>
      </c>
      <c r="E313" s="106">
        <v>14.5</v>
      </c>
      <c r="F313" s="107">
        <v>0.98611111111111116</v>
      </c>
      <c r="G313" s="106">
        <v>65</v>
      </c>
      <c r="H313" s="106">
        <v>0.2</v>
      </c>
      <c r="I313" s="106">
        <v>0.1</v>
      </c>
      <c r="J313" s="107">
        <v>0.98611111111111116</v>
      </c>
      <c r="K313" s="106">
        <v>0.1</v>
      </c>
      <c r="L313" s="107">
        <v>0.98611111111111116</v>
      </c>
      <c r="M313" s="106">
        <v>11.4</v>
      </c>
      <c r="N313" s="106">
        <v>13</v>
      </c>
      <c r="O313" s="107">
        <v>0.24305555555555555</v>
      </c>
      <c r="P313" s="106">
        <v>34.9</v>
      </c>
      <c r="Q313" s="106">
        <v>309</v>
      </c>
      <c r="R313" s="106"/>
      <c r="S313" s="106"/>
      <c r="T313" s="106"/>
      <c r="U313" s="106">
        <v>98.61</v>
      </c>
    </row>
    <row r="314" spans="1:21">
      <c r="A314" s="105">
        <v>39716</v>
      </c>
      <c r="B314" s="103">
        <v>15.5</v>
      </c>
      <c r="C314" s="103">
        <v>17.899999999999999</v>
      </c>
      <c r="D314" s="104">
        <v>0.63194444444444442</v>
      </c>
      <c r="E314" s="103">
        <v>12.7</v>
      </c>
      <c r="F314" s="104">
        <v>0.31944444444444448</v>
      </c>
      <c r="G314" s="103">
        <v>78</v>
      </c>
      <c r="H314" s="103">
        <v>4.2</v>
      </c>
      <c r="I314" s="103">
        <v>2.9</v>
      </c>
      <c r="J314" s="104">
        <v>0.34027777777777773</v>
      </c>
      <c r="K314" s="103">
        <v>0.9</v>
      </c>
      <c r="L314" s="104">
        <v>0.34027777777777773</v>
      </c>
      <c r="M314" s="103">
        <v>11.4</v>
      </c>
      <c r="N314" s="103">
        <v>78</v>
      </c>
      <c r="O314" s="104">
        <v>0.65972222222222221</v>
      </c>
      <c r="P314" s="103">
        <v>27.7</v>
      </c>
      <c r="Q314" s="103">
        <v>172</v>
      </c>
      <c r="R314" s="103"/>
      <c r="S314" s="103"/>
      <c r="T314" s="103"/>
      <c r="U314" s="103">
        <v>99.3</v>
      </c>
    </row>
    <row r="315" spans="1:21">
      <c r="A315" s="108">
        <v>39717</v>
      </c>
      <c r="B315" s="106">
        <v>15.5</v>
      </c>
      <c r="C315" s="106">
        <v>17.7</v>
      </c>
      <c r="D315" s="107">
        <v>0.54166666666666663</v>
      </c>
      <c r="E315" s="106">
        <v>12.6</v>
      </c>
      <c r="F315" s="107">
        <v>0.96527777777777779</v>
      </c>
      <c r="G315" s="106">
        <v>72</v>
      </c>
      <c r="H315" s="106">
        <v>0</v>
      </c>
      <c r="I315" s="106">
        <v>0</v>
      </c>
      <c r="J315" s="106"/>
      <c r="K315" s="106">
        <v>0</v>
      </c>
      <c r="L315" s="107">
        <v>0</v>
      </c>
      <c r="M315" s="106">
        <v>9.1</v>
      </c>
      <c r="N315" s="106">
        <v>90</v>
      </c>
      <c r="O315" s="107">
        <v>0.45833333333333331</v>
      </c>
      <c r="P315" s="106">
        <v>27.4</v>
      </c>
      <c r="Q315" s="106">
        <v>62</v>
      </c>
      <c r="R315" s="106"/>
      <c r="S315" s="106"/>
      <c r="T315" s="106"/>
      <c r="U315" s="106">
        <v>100.69</v>
      </c>
    </row>
    <row r="316" spans="1:21">
      <c r="A316" s="105">
        <v>39718</v>
      </c>
      <c r="B316" s="103">
        <v>15.6</v>
      </c>
      <c r="C316" s="103">
        <v>20.399999999999999</v>
      </c>
      <c r="D316" s="104">
        <v>0.71527777777777779</v>
      </c>
      <c r="E316" s="103">
        <v>10.4</v>
      </c>
      <c r="F316" s="104">
        <v>0.25694444444444448</v>
      </c>
      <c r="G316" s="103">
        <v>74</v>
      </c>
      <c r="H316" s="103">
        <v>0</v>
      </c>
      <c r="I316" s="103">
        <v>0</v>
      </c>
      <c r="J316" s="103"/>
      <c r="K316" s="103">
        <v>0</v>
      </c>
      <c r="L316" s="104">
        <v>0</v>
      </c>
      <c r="M316" s="103">
        <v>12.9</v>
      </c>
      <c r="N316" s="103">
        <v>141</v>
      </c>
      <c r="O316" s="104">
        <v>0.56944444444444442</v>
      </c>
      <c r="P316" s="103">
        <v>30.6</v>
      </c>
      <c r="Q316" s="103">
        <v>158</v>
      </c>
      <c r="R316" s="103"/>
      <c r="S316" s="103"/>
      <c r="T316" s="103"/>
      <c r="U316" s="103">
        <v>100</v>
      </c>
    </row>
    <row r="317" spans="1:21">
      <c r="A317" s="108">
        <v>39719</v>
      </c>
      <c r="B317" s="106">
        <v>16.8</v>
      </c>
      <c r="C317" s="106">
        <v>22.9</v>
      </c>
      <c r="D317" s="107">
        <v>0.47222222222222227</v>
      </c>
      <c r="E317" s="106">
        <v>12.3</v>
      </c>
      <c r="F317" s="107">
        <v>0.1111111111111111</v>
      </c>
      <c r="G317" s="106">
        <v>69</v>
      </c>
      <c r="H317" s="106">
        <v>0</v>
      </c>
      <c r="I317" s="106">
        <v>0</v>
      </c>
      <c r="J317" s="106"/>
      <c r="K317" s="106">
        <v>0</v>
      </c>
      <c r="L317" s="107">
        <v>0</v>
      </c>
      <c r="M317" s="106">
        <v>14</v>
      </c>
      <c r="N317" s="106">
        <v>140</v>
      </c>
      <c r="O317" s="107">
        <v>0.54861111111111105</v>
      </c>
      <c r="P317" s="106">
        <v>30.2</v>
      </c>
      <c r="Q317" s="106">
        <v>170</v>
      </c>
      <c r="R317" s="106"/>
      <c r="S317" s="106"/>
      <c r="T317" s="106"/>
      <c r="U317" s="106">
        <v>99.3</v>
      </c>
    </row>
    <row r="318" spans="1:21">
      <c r="A318" s="105">
        <v>39720</v>
      </c>
      <c r="B318" s="103">
        <v>15.3</v>
      </c>
      <c r="C318" s="103">
        <v>18.2</v>
      </c>
      <c r="D318" s="104">
        <v>0.44444444444444442</v>
      </c>
      <c r="E318" s="103">
        <v>11.5</v>
      </c>
      <c r="F318" s="104">
        <v>0.25694444444444448</v>
      </c>
      <c r="G318" s="103">
        <v>78</v>
      </c>
      <c r="H318" s="103">
        <v>0</v>
      </c>
      <c r="I318" s="103">
        <v>0</v>
      </c>
      <c r="J318" s="103"/>
      <c r="K318" s="103">
        <v>0</v>
      </c>
      <c r="L318" s="104">
        <v>0</v>
      </c>
      <c r="M318" s="103">
        <v>13.5</v>
      </c>
      <c r="N318" s="103">
        <v>22</v>
      </c>
      <c r="O318" s="104">
        <v>0.59722222222222221</v>
      </c>
      <c r="P318" s="103">
        <v>28.8</v>
      </c>
      <c r="Q318" s="103">
        <v>169</v>
      </c>
      <c r="R318" s="103"/>
      <c r="S318" s="103"/>
      <c r="T318" s="103"/>
      <c r="U318" s="103">
        <v>100</v>
      </c>
    </row>
    <row r="319" spans="1:21">
      <c r="A319" s="108">
        <v>39721</v>
      </c>
      <c r="B319" s="106">
        <v>15.5</v>
      </c>
      <c r="C319" s="106">
        <v>17.399999999999999</v>
      </c>
      <c r="D319" s="107">
        <v>0.53472222222222221</v>
      </c>
      <c r="E319" s="106">
        <v>13.2</v>
      </c>
      <c r="F319" s="107">
        <v>0.28472222222222221</v>
      </c>
      <c r="G319" s="106">
        <v>74</v>
      </c>
      <c r="H319" s="106">
        <v>0</v>
      </c>
      <c r="I319" s="106">
        <v>0</v>
      </c>
      <c r="J319" s="106"/>
      <c r="K319" s="106">
        <v>0</v>
      </c>
      <c r="L319" s="107">
        <v>0</v>
      </c>
      <c r="M319" s="106">
        <v>8.5</v>
      </c>
      <c r="N319" s="106">
        <v>335</v>
      </c>
      <c r="O319" s="107">
        <v>0.59027777777777779</v>
      </c>
      <c r="P319" s="106">
        <v>20.9</v>
      </c>
      <c r="Q319" s="106">
        <v>248</v>
      </c>
      <c r="R319" s="106"/>
      <c r="S319" s="106"/>
      <c r="T319" s="106"/>
      <c r="U319" s="106">
        <v>100</v>
      </c>
    </row>
    <row r="320" spans="1:21">
      <c r="A320" s="121"/>
      <c r="B320" s="120">
        <f>SUM(B290:B319)/30</f>
        <v>17.563333333333333</v>
      </c>
      <c r="C320" s="120">
        <f>SUM(C290:C319)/30</f>
        <v>20.84333333333333</v>
      </c>
      <c r="D320" s="120">
        <f>SUM(D290:D319)/30</f>
        <v>0.49652777777777773</v>
      </c>
      <c r="E320" s="120">
        <f>SUM(E290:E319)/30</f>
        <v>14.546666666666665</v>
      </c>
      <c r="F320" s="120">
        <f>SUM(F290:F319)/30</f>
        <v>0.42685185185185187</v>
      </c>
      <c r="G320" s="120">
        <f>SUM(G290:G319)/30</f>
        <v>77.36666666666666</v>
      </c>
      <c r="H320" s="120">
        <f>SUM(H290:H319)</f>
        <v>6</v>
      </c>
      <c r="I320" s="120">
        <f>SUM(I290:I319)/30</f>
        <v>0.15</v>
      </c>
      <c r="J320" s="120">
        <f>SUM(J290:J319)/30</f>
        <v>9.5138888888888898E-2</v>
      </c>
      <c r="K320" s="120">
        <f>SUM(K290:K319)/30</f>
        <v>5.6666666666666671E-2</v>
      </c>
      <c r="L320" s="120">
        <f>SUM(L290:L319)/30</f>
        <v>9.4444444444444428E-2</v>
      </c>
      <c r="M320" s="120">
        <f>SUM(M290:M319)/30</f>
        <v>13.963333333333335</v>
      </c>
      <c r="N320" s="120">
        <f>SUM(N290:N319)/30</f>
        <v>163.83333333333334</v>
      </c>
      <c r="O320" s="120">
        <f>SUM(O290:O319)/30</f>
        <v>0.48634259259259249</v>
      </c>
      <c r="P320" s="120">
        <f>SUM(P290:P319)/30</f>
        <v>38.690000000000005</v>
      </c>
      <c r="Q320" s="120">
        <f>SUM(Q290:Q319)/30</f>
        <v>215.46666666666667</v>
      </c>
      <c r="R320" s="119"/>
      <c r="S320" s="119"/>
      <c r="T320" s="119"/>
      <c r="U320" s="118"/>
    </row>
    <row r="321" spans="1:21">
      <c r="A321" s="116" t="s">
        <v>145</v>
      </c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4"/>
    </row>
    <row r="322" spans="1:21">
      <c r="A322" s="110" t="s">
        <v>101</v>
      </c>
      <c r="B322" s="113" t="s">
        <v>100</v>
      </c>
      <c r="C322" s="112"/>
      <c r="D322" s="112"/>
      <c r="E322" s="112"/>
      <c r="F322" s="111"/>
      <c r="G322" s="110" t="s">
        <v>99</v>
      </c>
      <c r="H322" s="113" t="s">
        <v>98</v>
      </c>
      <c r="I322" s="112"/>
      <c r="J322" s="112"/>
      <c r="K322" s="112"/>
      <c r="L322" s="111"/>
      <c r="M322" s="113" t="s">
        <v>97</v>
      </c>
      <c r="N322" s="112"/>
      <c r="O322" s="112"/>
      <c r="P322" s="112"/>
      <c r="Q322" s="111"/>
      <c r="R322" s="113" t="s">
        <v>105</v>
      </c>
      <c r="S322" s="112"/>
      <c r="T322" s="111"/>
      <c r="U322" s="110" t="s">
        <v>96</v>
      </c>
    </row>
    <row r="323" spans="1:21">
      <c r="A323" s="110"/>
      <c r="B323" s="110" t="s">
        <v>84</v>
      </c>
      <c r="C323" s="113" t="s">
        <v>95</v>
      </c>
      <c r="D323" s="111"/>
      <c r="E323" s="113" t="s">
        <v>94</v>
      </c>
      <c r="F323" s="111"/>
      <c r="G323" s="110" t="s">
        <v>90</v>
      </c>
      <c r="H323" s="110" t="s">
        <v>93</v>
      </c>
      <c r="I323" s="113" t="s">
        <v>92</v>
      </c>
      <c r="J323" s="111"/>
      <c r="K323" s="113" t="s">
        <v>91</v>
      </c>
      <c r="L323" s="111"/>
      <c r="M323" s="113" t="s">
        <v>90</v>
      </c>
      <c r="N323" s="111"/>
      <c r="O323" s="113" t="s">
        <v>89</v>
      </c>
      <c r="P323" s="112"/>
      <c r="Q323" s="111"/>
      <c r="R323" s="110" t="s">
        <v>90</v>
      </c>
      <c r="S323" s="113" t="s">
        <v>104</v>
      </c>
      <c r="T323" s="111"/>
      <c r="U323" s="110"/>
    </row>
    <row r="324" spans="1:21">
      <c r="A324" s="110"/>
      <c r="B324" s="110" t="s">
        <v>88</v>
      </c>
      <c r="C324" s="110" t="s">
        <v>88</v>
      </c>
      <c r="D324" s="110" t="s">
        <v>85</v>
      </c>
      <c r="E324" s="110" t="s">
        <v>87</v>
      </c>
      <c r="F324" s="110" t="s">
        <v>85</v>
      </c>
      <c r="G324" s="110" t="s">
        <v>81</v>
      </c>
      <c r="H324" s="110" t="s">
        <v>86</v>
      </c>
      <c r="I324" s="110"/>
      <c r="J324" s="110" t="s">
        <v>85</v>
      </c>
      <c r="K324" s="110"/>
      <c r="L324" s="110" t="s">
        <v>85</v>
      </c>
      <c r="M324" s="110" t="s">
        <v>83</v>
      </c>
      <c r="N324" s="110" t="s">
        <v>82</v>
      </c>
      <c r="O324" s="110" t="s">
        <v>84</v>
      </c>
      <c r="P324" s="110" t="s">
        <v>83</v>
      </c>
      <c r="Q324" s="110" t="s">
        <v>82</v>
      </c>
      <c r="R324" s="110" t="s">
        <v>103</v>
      </c>
      <c r="S324" s="110" t="s">
        <v>103</v>
      </c>
      <c r="T324" s="110" t="s">
        <v>85</v>
      </c>
      <c r="U324" s="110" t="s">
        <v>81</v>
      </c>
    </row>
    <row r="325" spans="1:21">
      <c r="A325" s="105">
        <v>39722</v>
      </c>
      <c r="B325" s="103">
        <v>15.7</v>
      </c>
      <c r="C325" s="103">
        <v>17.7</v>
      </c>
      <c r="D325" s="104">
        <v>0.625</v>
      </c>
      <c r="E325" s="103">
        <v>13.6</v>
      </c>
      <c r="F325" s="104">
        <v>7.6388888888888895E-2</v>
      </c>
      <c r="G325" s="103">
        <v>71</v>
      </c>
      <c r="H325" s="103">
        <v>0</v>
      </c>
      <c r="I325" s="103">
        <v>0</v>
      </c>
      <c r="J325" s="103"/>
      <c r="K325" s="103">
        <v>0</v>
      </c>
      <c r="L325" s="104">
        <v>0</v>
      </c>
      <c r="M325" s="103">
        <v>14.9</v>
      </c>
      <c r="N325" s="103">
        <v>307</v>
      </c>
      <c r="O325" s="104">
        <v>0.66666666666666663</v>
      </c>
      <c r="P325" s="103">
        <v>40</v>
      </c>
      <c r="Q325" s="103">
        <v>173</v>
      </c>
      <c r="R325" s="103"/>
      <c r="S325" s="103"/>
      <c r="T325" s="103"/>
      <c r="U325" s="103">
        <v>100</v>
      </c>
    </row>
    <row r="326" spans="1:21">
      <c r="A326" s="108">
        <v>39723</v>
      </c>
      <c r="B326" s="106">
        <v>14.5</v>
      </c>
      <c r="C326" s="106">
        <v>16.3</v>
      </c>
      <c r="D326" s="107">
        <v>2.0833333333333332E-2</v>
      </c>
      <c r="E326" s="106">
        <v>11.8</v>
      </c>
      <c r="F326" s="107">
        <v>0.91666666666666663</v>
      </c>
      <c r="G326" s="106">
        <v>81</v>
      </c>
      <c r="H326" s="106">
        <v>8.1</v>
      </c>
      <c r="I326" s="106">
        <v>3.2</v>
      </c>
      <c r="J326" s="107">
        <v>0.91666666666666663</v>
      </c>
      <c r="K326" s="106">
        <v>1.6</v>
      </c>
      <c r="L326" s="107">
        <v>0.90972222222222221</v>
      </c>
      <c r="M326" s="106">
        <v>23.1</v>
      </c>
      <c r="N326" s="106">
        <v>314</v>
      </c>
      <c r="O326" s="107">
        <v>0.90277777777777779</v>
      </c>
      <c r="P326" s="106">
        <v>74.2</v>
      </c>
      <c r="Q326" s="106">
        <v>289</v>
      </c>
      <c r="R326" s="106"/>
      <c r="S326" s="106"/>
      <c r="T326" s="106"/>
      <c r="U326" s="106">
        <v>100</v>
      </c>
    </row>
    <row r="327" spans="1:21">
      <c r="A327" s="105">
        <v>39724</v>
      </c>
      <c r="B327" s="103">
        <v>12.7</v>
      </c>
      <c r="C327" s="103">
        <v>14.5</v>
      </c>
      <c r="D327" s="104">
        <v>0.89583333333333337</v>
      </c>
      <c r="E327" s="103">
        <v>10.5</v>
      </c>
      <c r="F327" s="104">
        <v>0.54166666666666663</v>
      </c>
      <c r="G327" s="103">
        <v>74</v>
      </c>
      <c r="H327" s="103">
        <v>19.5</v>
      </c>
      <c r="I327" s="103">
        <v>6.1</v>
      </c>
      <c r="J327" s="104">
        <v>6.25E-2</v>
      </c>
      <c r="K327" s="103">
        <v>3.4</v>
      </c>
      <c r="L327" s="104">
        <v>2.7777777777777776E-2</v>
      </c>
      <c r="M327" s="103">
        <v>24.2</v>
      </c>
      <c r="N327" s="103">
        <v>337</v>
      </c>
      <c r="O327" s="104">
        <v>8.3333333333333329E-2</v>
      </c>
      <c r="P327" s="103">
        <v>65.900000000000006</v>
      </c>
      <c r="Q327" s="103">
        <v>352</v>
      </c>
      <c r="R327" s="103"/>
      <c r="S327" s="103"/>
      <c r="T327" s="103"/>
      <c r="U327" s="103">
        <v>100</v>
      </c>
    </row>
    <row r="328" spans="1:21">
      <c r="A328" s="108">
        <v>39725</v>
      </c>
      <c r="B328" s="106">
        <v>12.2</v>
      </c>
      <c r="C328" s="106">
        <v>15.9</v>
      </c>
      <c r="D328" s="107">
        <v>0.625</v>
      </c>
      <c r="E328" s="106">
        <v>8.4</v>
      </c>
      <c r="F328" s="107">
        <v>0.25694444444444448</v>
      </c>
      <c r="G328" s="106">
        <v>77</v>
      </c>
      <c r="H328" s="106">
        <v>0</v>
      </c>
      <c r="I328" s="106">
        <v>0</v>
      </c>
      <c r="J328" s="106"/>
      <c r="K328" s="106">
        <v>0</v>
      </c>
      <c r="L328" s="107">
        <v>0</v>
      </c>
      <c r="M328" s="106">
        <v>13.2</v>
      </c>
      <c r="N328" s="106">
        <v>166</v>
      </c>
      <c r="O328" s="107">
        <v>0.98611111111111116</v>
      </c>
      <c r="P328" s="106">
        <v>26.3</v>
      </c>
      <c r="Q328" s="106">
        <v>162</v>
      </c>
      <c r="R328" s="106"/>
      <c r="S328" s="106"/>
      <c r="T328" s="106"/>
      <c r="U328" s="106">
        <v>100</v>
      </c>
    </row>
    <row r="329" spans="1:21">
      <c r="A329" s="105">
        <v>39726</v>
      </c>
      <c r="B329" s="103">
        <v>17.100000000000001</v>
      </c>
      <c r="C329" s="103">
        <v>25.8</v>
      </c>
      <c r="D329" s="104">
        <v>0.61805555555555558</v>
      </c>
      <c r="E329" s="103">
        <v>10.7</v>
      </c>
      <c r="F329" s="104">
        <v>2.7777777777777776E-2</v>
      </c>
      <c r="G329" s="103">
        <v>55</v>
      </c>
      <c r="H329" s="103">
        <v>0</v>
      </c>
      <c r="I329" s="103">
        <v>0</v>
      </c>
      <c r="J329" s="103"/>
      <c r="K329" s="103">
        <v>0</v>
      </c>
      <c r="L329" s="104">
        <v>0</v>
      </c>
      <c r="M329" s="103">
        <v>15.1</v>
      </c>
      <c r="N329" s="103">
        <v>164</v>
      </c>
      <c r="O329" s="104">
        <v>0.78472222222222221</v>
      </c>
      <c r="P329" s="103">
        <v>35.299999999999997</v>
      </c>
      <c r="Q329" s="103">
        <v>172</v>
      </c>
      <c r="R329" s="103"/>
      <c r="S329" s="103"/>
      <c r="T329" s="103"/>
      <c r="U329" s="103">
        <v>100</v>
      </c>
    </row>
    <row r="330" spans="1:21">
      <c r="A330" s="108">
        <v>39727</v>
      </c>
      <c r="B330" s="106">
        <v>17.8</v>
      </c>
      <c r="C330" s="106">
        <v>23.2</v>
      </c>
      <c r="D330" s="107">
        <v>0.51388888888888895</v>
      </c>
      <c r="E330" s="106">
        <v>12.6</v>
      </c>
      <c r="F330" s="107">
        <v>9.7222222222222224E-2</v>
      </c>
      <c r="G330" s="106">
        <v>63</v>
      </c>
      <c r="H330" s="106">
        <v>0</v>
      </c>
      <c r="I330" s="106">
        <v>0</v>
      </c>
      <c r="J330" s="106"/>
      <c r="K330" s="106">
        <v>0</v>
      </c>
      <c r="L330" s="107">
        <v>0</v>
      </c>
      <c r="M330" s="106">
        <v>12.7</v>
      </c>
      <c r="N330" s="106">
        <v>158</v>
      </c>
      <c r="O330" s="107">
        <v>0.10416666666666667</v>
      </c>
      <c r="P330" s="106">
        <v>33.5</v>
      </c>
      <c r="Q330" s="106">
        <v>165</v>
      </c>
      <c r="R330" s="106"/>
      <c r="S330" s="106"/>
      <c r="T330" s="106"/>
      <c r="U330" s="106">
        <v>100</v>
      </c>
    </row>
    <row r="331" spans="1:21">
      <c r="A331" s="105">
        <v>39728</v>
      </c>
      <c r="B331" s="103">
        <v>18</v>
      </c>
      <c r="C331" s="103">
        <v>22.3</v>
      </c>
      <c r="D331" s="104">
        <v>0.11805555555555557</v>
      </c>
      <c r="E331" s="103">
        <v>14.5</v>
      </c>
      <c r="F331" s="104">
        <v>0.9375</v>
      </c>
      <c r="G331" s="103">
        <v>72</v>
      </c>
      <c r="H331" s="103">
        <v>32.200000000000003</v>
      </c>
      <c r="I331" s="103">
        <v>14.7</v>
      </c>
      <c r="J331" s="104">
        <v>0.72916666666666663</v>
      </c>
      <c r="K331" s="103">
        <v>6.2</v>
      </c>
      <c r="L331" s="104">
        <v>0.70138888888888884</v>
      </c>
      <c r="M331" s="103">
        <v>22.2</v>
      </c>
      <c r="N331" s="103">
        <v>231</v>
      </c>
      <c r="O331" s="104">
        <v>0.25694444444444448</v>
      </c>
      <c r="P331" s="103">
        <v>92.2</v>
      </c>
      <c r="Q331" s="103">
        <v>159</v>
      </c>
      <c r="R331" s="103"/>
      <c r="S331" s="103"/>
      <c r="T331" s="103"/>
      <c r="U331" s="103">
        <v>100</v>
      </c>
    </row>
    <row r="332" spans="1:21">
      <c r="A332" s="108">
        <v>39729</v>
      </c>
      <c r="B332" s="106">
        <v>13.8</v>
      </c>
      <c r="C332" s="106">
        <v>16</v>
      </c>
      <c r="D332" s="107">
        <v>0</v>
      </c>
      <c r="E332" s="106">
        <v>11.6</v>
      </c>
      <c r="F332" s="107">
        <v>0.97222222222222221</v>
      </c>
      <c r="G332" s="106">
        <v>84</v>
      </c>
      <c r="H332" s="106">
        <v>24.4</v>
      </c>
      <c r="I332" s="106">
        <v>6</v>
      </c>
      <c r="J332" s="107">
        <v>0.88194444444444453</v>
      </c>
      <c r="K332" s="106">
        <v>4.2</v>
      </c>
      <c r="L332" s="107">
        <v>0.875</v>
      </c>
      <c r="M332" s="106">
        <v>13.4</v>
      </c>
      <c r="N332" s="106">
        <v>308</v>
      </c>
      <c r="O332" s="107">
        <v>0.46527777777777773</v>
      </c>
      <c r="P332" s="106">
        <v>52.6</v>
      </c>
      <c r="Q332" s="106">
        <v>352</v>
      </c>
      <c r="R332" s="106"/>
      <c r="S332" s="106"/>
      <c r="T332" s="106"/>
      <c r="U332" s="106">
        <v>100</v>
      </c>
    </row>
    <row r="333" spans="1:21">
      <c r="A333" s="105">
        <v>39730</v>
      </c>
      <c r="B333" s="103">
        <v>13.3</v>
      </c>
      <c r="C333" s="103">
        <v>16.100000000000001</v>
      </c>
      <c r="D333" s="104">
        <v>0.65277777777777779</v>
      </c>
      <c r="E333" s="103">
        <v>10.4</v>
      </c>
      <c r="F333" s="104">
        <v>0.15277777777777776</v>
      </c>
      <c r="G333" s="103">
        <v>84</v>
      </c>
      <c r="H333" s="103">
        <v>2.5</v>
      </c>
      <c r="I333" s="103">
        <v>1.3</v>
      </c>
      <c r="J333" s="104">
        <v>3.4722222222222224E-2</v>
      </c>
      <c r="K333" s="103">
        <v>1.2</v>
      </c>
      <c r="L333" s="104">
        <v>2.7777777777777776E-2</v>
      </c>
      <c r="M333" s="103">
        <v>8.6</v>
      </c>
      <c r="N333" s="103">
        <v>113</v>
      </c>
      <c r="O333" s="104">
        <v>0.625</v>
      </c>
      <c r="P333" s="103">
        <v>30.2</v>
      </c>
      <c r="Q333" s="103">
        <v>131</v>
      </c>
      <c r="R333" s="103"/>
      <c r="S333" s="103"/>
      <c r="T333" s="103"/>
      <c r="U333" s="103">
        <v>100</v>
      </c>
    </row>
    <row r="334" spans="1:21">
      <c r="A334" s="108">
        <v>39731</v>
      </c>
      <c r="B334" s="106">
        <v>17.100000000000001</v>
      </c>
      <c r="C334" s="106">
        <v>24.6</v>
      </c>
      <c r="D334" s="107">
        <v>0.66666666666666663</v>
      </c>
      <c r="E334" s="106">
        <v>10.6</v>
      </c>
      <c r="F334" s="107">
        <v>0.27083333333333331</v>
      </c>
      <c r="G334" s="106">
        <v>73</v>
      </c>
      <c r="H334" s="106">
        <v>0</v>
      </c>
      <c r="I334" s="106">
        <v>0</v>
      </c>
      <c r="J334" s="106"/>
      <c r="K334" s="106">
        <v>0</v>
      </c>
      <c r="L334" s="107">
        <v>0</v>
      </c>
      <c r="M334" s="106">
        <v>12.3</v>
      </c>
      <c r="N334" s="106">
        <v>159</v>
      </c>
      <c r="O334" s="107">
        <v>0.84027777777777779</v>
      </c>
      <c r="P334" s="106">
        <v>27.4</v>
      </c>
      <c r="Q334" s="106">
        <v>156</v>
      </c>
      <c r="R334" s="106"/>
      <c r="S334" s="106"/>
      <c r="T334" s="106"/>
      <c r="U334" s="106">
        <v>100</v>
      </c>
    </row>
    <row r="335" spans="1:21">
      <c r="A335" s="105">
        <v>39732</v>
      </c>
      <c r="B335" s="103">
        <v>20.6</v>
      </c>
      <c r="C335" s="103">
        <v>23.6</v>
      </c>
      <c r="D335" s="104">
        <v>0.52777777777777779</v>
      </c>
      <c r="E335" s="103">
        <v>18.100000000000001</v>
      </c>
      <c r="F335" s="104">
        <v>0.19444444444444445</v>
      </c>
      <c r="G335" s="103">
        <v>58</v>
      </c>
      <c r="H335" s="103">
        <v>0</v>
      </c>
      <c r="I335" s="103">
        <v>0</v>
      </c>
      <c r="J335" s="103"/>
      <c r="K335" s="103">
        <v>0</v>
      </c>
      <c r="L335" s="104">
        <v>0</v>
      </c>
      <c r="M335" s="103">
        <v>16.100000000000001</v>
      </c>
      <c r="N335" s="103">
        <v>161</v>
      </c>
      <c r="O335" s="104">
        <v>0.63888888888888895</v>
      </c>
      <c r="P335" s="103">
        <v>49</v>
      </c>
      <c r="Q335" s="103">
        <v>161</v>
      </c>
      <c r="R335" s="103"/>
      <c r="S335" s="103"/>
      <c r="T335" s="103"/>
      <c r="U335" s="103">
        <v>100</v>
      </c>
    </row>
    <row r="336" spans="1:21">
      <c r="A336" s="108">
        <v>39733</v>
      </c>
      <c r="B336" s="106">
        <v>21.7</v>
      </c>
      <c r="C336" s="106">
        <v>25.3</v>
      </c>
      <c r="D336" s="107">
        <v>0.52777777777777779</v>
      </c>
      <c r="E336" s="106">
        <v>19.600000000000001</v>
      </c>
      <c r="F336" s="107">
        <v>0.24305555555555555</v>
      </c>
      <c r="G336" s="106">
        <v>64</v>
      </c>
      <c r="H336" s="106">
        <v>0</v>
      </c>
      <c r="I336" s="106">
        <v>0</v>
      </c>
      <c r="J336" s="106"/>
      <c r="K336" s="106">
        <v>0</v>
      </c>
      <c r="L336" s="107">
        <v>0</v>
      </c>
      <c r="M336" s="106">
        <v>21.3</v>
      </c>
      <c r="N336" s="106">
        <v>176</v>
      </c>
      <c r="O336" s="107">
        <v>0.34027777777777773</v>
      </c>
      <c r="P336" s="106">
        <v>64.099999999999994</v>
      </c>
      <c r="Q336" s="106">
        <v>168</v>
      </c>
      <c r="R336" s="106"/>
      <c r="S336" s="106"/>
      <c r="T336" s="106"/>
      <c r="U336" s="106">
        <v>100</v>
      </c>
    </row>
    <row r="337" spans="1:21">
      <c r="A337" s="105">
        <v>39734</v>
      </c>
      <c r="B337" s="103">
        <v>17.8</v>
      </c>
      <c r="C337" s="103">
        <v>20.8</v>
      </c>
      <c r="D337" s="104">
        <v>0</v>
      </c>
      <c r="E337" s="103">
        <v>16.399999999999999</v>
      </c>
      <c r="F337" s="104">
        <v>0.89583333333333337</v>
      </c>
      <c r="G337" s="103">
        <v>86</v>
      </c>
      <c r="H337" s="103">
        <v>0.4</v>
      </c>
      <c r="I337" s="103">
        <v>0.3</v>
      </c>
      <c r="J337" s="104">
        <v>0.84722222222222221</v>
      </c>
      <c r="K337" s="103">
        <v>0.1</v>
      </c>
      <c r="L337" s="104">
        <v>0.81944444444444453</v>
      </c>
      <c r="M337" s="103">
        <v>7.1</v>
      </c>
      <c r="N337" s="103">
        <v>13</v>
      </c>
      <c r="O337" s="104">
        <v>0.51388888888888895</v>
      </c>
      <c r="P337" s="103">
        <v>25.6</v>
      </c>
      <c r="Q337" s="103">
        <v>310</v>
      </c>
      <c r="R337" s="103"/>
      <c r="S337" s="103"/>
      <c r="T337" s="103"/>
      <c r="U337" s="103">
        <v>100</v>
      </c>
    </row>
    <row r="338" spans="1:21">
      <c r="A338" s="108">
        <v>39735</v>
      </c>
      <c r="B338" s="106">
        <v>17</v>
      </c>
      <c r="C338" s="106">
        <v>18.3</v>
      </c>
      <c r="D338" s="107">
        <v>0.58333333333333337</v>
      </c>
      <c r="E338" s="106">
        <v>15.3</v>
      </c>
      <c r="F338" s="107">
        <v>0.99305555555555547</v>
      </c>
      <c r="G338" s="106">
        <v>93</v>
      </c>
      <c r="H338" s="106">
        <v>0</v>
      </c>
      <c r="I338" s="106">
        <v>0</v>
      </c>
      <c r="J338" s="106"/>
      <c r="K338" s="106">
        <v>0</v>
      </c>
      <c r="L338" s="107">
        <v>0</v>
      </c>
      <c r="M338" s="106">
        <v>4.9000000000000004</v>
      </c>
      <c r="N338" s="106">
        <v>115</v>
      </c>
      <c r="O338" s="107">
        <v>0.70833333333333337</v>
      </c>
      <c r="P338" s="106">
        <v>16.2</v>
      </c>
      <c r="Q338" s="106">
        <v>216</v>
      </c>
      <c r="R338" s="106"/>
      <c r="S338" s="106"/>
      <c r="T338" s="106"/>
      <c r="U338" s="106">
        <v>100</v>
      </c>
    </row>
    <row r="339" spans="1:21">
      <c r="A339" s="105">
        <v>39736</v>
      </c>
      <c r="B339" s="103">
        <v>16</v>
      </c>
      <c r="C339" s="103">
        <v>18.3</v>
      </c>
      <c r="D339" s="104">
        <v>0.65277777777777779</v>
      </c>
      <c r="E339" s="103">
        <v>13.8</v>
      </c>
      <c r="F339" s="104">
        <v>0.24305555555555555</v>
      </c>
      <c r="G339" s="103">
        <v>91</v>
      </c>
      <c r="H339" s="103">
        <v>0</v>
      </c>
      <c r="I339" s="103">
        <v>0</v>
      </c>
      <c r="J339" s="103"/>
      <c r="K339" s="103">
        <v>0</v>
      </c>
      <c r="L339" s="104">
        <v>0</v>
      </c>
      <c r="M339" s="103">
        <v>10</v>
      </c>
      <c r="N339" s="103">
        <v>158</v>
      </c>
      <c r="O339" s="104">
        <v>0.31944444444444448</v>
      </c>
      <c r="P339" s="103">
        <v>22.3</v>
      </c>
      <c r="Q339" s="103">
        <v>164</v>
      </c>
      <c r="R339" s="103"/>
      <c r="S339" s="103"/>
      <c r="T339" s="103"/>
      <c r="U339" s="103">
        <v>100</v>
      </c>
    </row>
    <row r="340" spans="1:21">
      <c r="A340" s="108">
        <v>39737</v>
      </c>
      <c r="B340" s="106">
        <v>16.100000000000001</v>
      </c>
      <c r="C340" s="106">
        <v>19.600000000000001</v>
      </c>
      <c r="D340" s="107">
        <v>0.47916666666666669</v>
      </c>
      <c r="E340" s="106">
        <v>14.2</v>
      </c>
      <c r="F340" s="107">
        <v>0.22222222222222221</v>
      </c>
      <c r="G340" s="106">
        <v>91</v>
      </c>
      <c r="H340" s="106">
        <v>0</v>
      </c>
      <c r="I340" s="106">
        <v>0</v>
      </c>
      <c r="J340" s="106"/>
      <c r="K340" s="106">
        <v>0</v>
      </c>
      <c r="L340" s="107">
        <v>0</v>
      </c>
      <c r="M340" s="106">
        <v>11.5</v>
      </c>
      <c r="N340" s="106">
        <v>143</v>
      </c>
      <c r="O340" s="107">
        <v>0.64583333333333337</v>
      </c>
      <c r="P340" s="106">
        <v>26.3</v>
      </c>
      <c r="Q340" s="106">
        <v>163</v>
      </c>
      <c r="R340" s="106"/>
      <c r="S340" s="106"/>
      <c r="T340" s="106"/>
      <c r="U340" s="106">
        <v>100</v>
      </c>
    </row>
    <row r="341" spans="1:21">
      <c r="A341" s="105">
        <v>39738</v>
      </c>
      <c r="B341" s="103">
        <v>15.6</v>
      </c>
      <c r="C341" s="103">
        <v>17.5</v>
      </c>
      <c r="D341" s="104">
        <v>0.59027777777777779</v>
      </c>
      <c r="E341" s="103">
        <v>14.2</v>
      </c>
      <c r="F341" s="104">
        <v>0.90277777777777779</v>
      </c>
      <c r="G341" s="103">
        <v>89</v>
      </c>
      <c r="H341" s="103">
        <v>4</v>
      </c>
      <c r="I341" s="103">
        <v>1.2</v>
      </c>
      <c r="J341" s="104">
        <v>0.15277777777777776</v>
      </c>
      <c r="K341" s="103">
        <v>0.4</v>
      </c>
      <c r="L341" s="104">
        <v>0.125</v>
      </c>
      <c r="M341" s="103">
        <v>6.3</v>
      </c>
      <c r="N341" s="103">
        <v>112</v>
      </c>
      <c r="O341" s="104">
        <v>0.65972222222222221</v>
      </c>
      <c r="P341" s="103">
        <v>22.3</v>
      </c>
      <c r="Q341" s="103">
        <v>284</v>
      </c>
      <c r="R341" s="103"/>
      <c r="S341" s="103"/>
      <c r="T341" s="103"/>
      <c r="U341" s="103">
        <v>100</v>
      </c>
    </row>
    <row r="342" spans="1:21">
      <c r="A342" s="108">
        <v>39739</v>
      </c>
      <c r="B342" s="106">
        <v>14.6</v>
      </c>
      <c r="C342" s="106">
        <v>18</v>
      </c>
      <c r="D342" s="107">
        <v>0.58333333333333337</v>
      </c>
      <c r="E342" s="106">
        <v>11.1</v>
      </c>
      <c r="F342" s="107">
        <v>0.99305555555555547</v>
      </c>
      <c r="G342" s="106">
        <v>81</v>
      </c>
      <c r="H342" s="106">
        <v>0</v>
      </c>
      <c r="I342" s="106">
        <v>0</v>
      </c>
      <c r="J342" s="106"/>
      <c r="K342" s="106">
        <v>0</v>
      </c>
      <c r="L342" s="107">
        <v>0</v>
      </c>
      <c r="M342" s="106">
        <v>9.6999999999999993</v>
      </c>
      <c r="N342" s="106">
        <v>141</v>
      </c>
      <c r="O342" s="107">
        <v>0.51388888888888895</v>
      </c>
      <c r="P342" s="106">
        <v>28.8</v>
      </c>
      <c r="Q342" s="106">
        <v>188</v>
      </c>
      <c r="R342" s="106"/>
      <c r="S342" s="106"/>
      <c r="T342" s="106"/>
      <c r="U342" s="106">
        <v>100</v>
      </c>
    </row>
    <row r="343" spans="1:21">
      <c r="A343" s="105">
        <v>39740</v>
      </c>
      <c r="B343" s="103">
        <v>15.4</v>
      </c>
      <c r="C343" s="103">
        <v>21.2</v>
      </c>
      <c r="D343" s="104">
        <v>0.68055555555555547</v>
      </c>
      <c r="E343" s="103">
        <v>9.1999999999999993</v>
      </c>
      <c r="F343" s="104">
        <v>0.2638888888888889</v>
      </c>
      <c r="G343" s="103">
        <v>77</v>
      </c>
      <c r="H343" s="103">
        <v>0</v>
      </c>
      <c r="I343" s="103">
        <v>0</v>
      </c>
      <c r="J343" s="103"/>
      <c r="K343" s="103">
        <v>0</v>
      </c>
      <c r="L343" s="104">
        <v>0</v>
      </c>
      <c r="M343" s="103">
        <v>13.5</v>
      </c>
      <c r="N343" s="103">
        <v>162</v>
      </c>
      <c r="O343" s="104">
        <v>0.86805555555555547</v>
      </c>
      <c r="P343" s="103">
        <v>38.9</v>
      </c>
      <c r="Q343" s="103">
        <v>168</v>
      </c>
      <c r="R343" s="103"/>
      <c r="S343" s="103"/>
      <c r="T343" s="103"/>
      <c r="U343" s="103">
        <v>100</v>
      </c>
    </row>
    <row r="344" spans="1:21">
      <c r="A344" s="108">
        <v>39741</v>
      </c>
      <c r="B344" s="106">
        <v>19.8</v>
      </c>
      <c r="C344" s="106">
        <v>24.6</v>
      </c>
      <c r="D344" s="107">
        <v>0.63194444444444442</v>
      </c>
      <c r="E344" s="106">
        <v>16.5</v>
      </c>
      <c r="F344" s="107">
        <v>0.99305555555555547</v>
      </c>
      <c r="G344" s="106">
        <v>70</v>
      </c>
      <c r="H344" s="106">
        <v>0</v>
      </c>
      <c r="I344" s="106">
        <v>0</v>
      </c>
      <c r="J344" s="106"/>
      <c r="K344" s="106">
        <v>0</v>
      </c>
      <c r="L344" s="107">
        <v>0</v>
      </c>
      <c r="M344" s="106">
        <v>14</v>
      </c>
      <c r="N344" s="106">
        <v>187</v>
      </c>
      <c r="O344" s="107">
        <v>0.3125</v>
      </c>
      <c r="P344" s="106">
        <v>39.6</v>
      </c>
      <c r="Q344" s="106">
        <v>181</v>
      </c>
      <c r="R344" s="106"/>
      <c r="S344" s="106"/>
      <c r="T344" s="106"/>
      <c r="U344" s="106">
        <v>100</v>
      </c>
    </row>
    <row r="345" spans="1:21">
      <c r="A345" s="105">
        <v>39742</v>
      </c>
      <c r="B345" s="103">
        <v>14.3</v>
      </c>
      <c r="C345" s="103">
        <v>17</v>
      </c>
      <c r="D345" s="104">
        <v>0.41666666666666669</v>
      </c>
      <c r="E345" s="103">
        <v>11.1</v>
      </c>
      <c r="F345" s="104">
        <v>0.9375</v>
      </c>
      <c r="G345" s="103">
        <v>93</v>
      </c>
      <c r="H345" s="103">
        <v>34.1</v>
      </c>
      <c r="I345" s="103">
        <v>7</v>
      </c>
      <c r="J345" s="104">
        <v>0.69444444444444453</v>
      </c>
      <c r="K345" s="103">
        <v>1.6</v>
      </c>
      <c r="L345" s="104">
        <v>0.55555555555555558</v>
      </c>
      <c r="M345" s="103">
        <v>20.9</v>
      </c>
      <c r="N345" s="103">
        <v>26</v>
      </c>
      <c r="O345" s="104">
        <v>0.82638888888888884</v>
      </c>
      <c r="P345" s="103">
        <v>63.7</v>
      </c>
      <c r="Q345" s="103">
        <v>7</v>
      </c>
      <c r="R345" s="103"/>
      <c r="S345" s="103"/>
      <c r="T345" s="103"/>
      <c r="U345" s="103">
        <v>100</v>
      </c>
    </row>
    <row r="346" spans="1:21">
      <c r="A346" s="108">
        <v>39743</v>
      </c>
      <c r="B346" s="106">
        <v>11.5</v>
      </c>
      <c r="C346" s="106">
        <v>13.7</v>
      </c>
      <c r="D346" s="107">
        <v>0.53472222222222221</v>
      </c>
      <c r="E346" s="106">
        <v>9.3000000000000007</v>
      </c>
      <c r="F346" s="107">
        <v>0.90277777777777779</v>
      </c>
      <c r="G346" s="106">
        <v>83</v>
      </c>
      <c r="H346" s="106">
        <v>6.6</v>
      </c>
      <c r="I346" s="106">
        <v>2.1</v>
      </c>
      <c r="J346" s="107">
        <v>0.40972222222222227</v>
      </c>
      <c r="K346" s="106">
        <v>2.1</v>
      </c>
      <c r="L346" s="107">
        <v>0.40972222222222227</v>
      </c>
      <c r="M346" s="106">
        <v>14.7</v>
      </c>
      <c r="N346" s="106">
        <v>41</v>
      </c>
      <c r="O346" s="107">
        <v>0</v>
      </c>
      <c r="P346" s="106">
        <v>49.3</v>
      </c>
      <c r="Q346" s="106">
        <v>29</v>
      </c>
      <c r="R346" s="106"/>
      <c r="S346" s="106"/>
      <c r="T346" s="106"/>
      <c r="U346" s="106">
        <v>100</v>
      </c>
    </row>
    <row r="347" spans="1:21">
      <c r="A347" s="105">
        <v>39744</v>
      </c>
      <c r="B347" s="103">
        <v>9.6999999999999993</v>
      </c>
      <c r="C347" s="103">
        <v>14.4</v>
      </c>
      <c r="D347" s="104">
        <v>0.57638888888888895</v>
      </c>
      <c r="E347" s="103">
        <v>6.3</v>
      </c>
      <c r="F347" s="104">
        <v>0.27777777777777779</v>
      </c>
      <c r="G347" s="103">
        <v>79</v>
      </c>
      <c r="H347" s="103">
        <v>0.1</v>
      </c>
      <c r="I347" s="103">
        <v>0.1</v>
      </c>
      <c r="J347" s="104">
        <v>0.22916666666666666</v>
      </c>
      <c r="K347" s="103">
        <v>0.1</v>
      </c>
      <c r="L347" s="104">
        <v>0.22916666666666666</v>
      </c>
      <c r="M347" s="103">
        <v>12.4</v>
      </c>
      <c r="N347" s="103">
        <v>159</v>
      </c>
      <c r="O347" s="104">
        <v>0.95138888888888884</v>
      </c>
      <c r="P347" s="103">
        <v>23</v>
      </c>
      <c r="Q347" s="103">
        <v>153</v>
      </c>
      <c r="R347" s="103"/>
      <c r="S347" s="103"/>
      <c r="T347" s="103"/>
      <c r="U347" s="103">
        <v>100</v>
      </c>
    </row>
    <row r="348" spans="1:21">
      <c r="A348" s="108">
        <v>39745</v>
      </c>
      <c r="B348" s="106">
        <v>9.8000000000000007</v>
      </c>
      <c r="C348" s="106">
        <v>14.9</v>
      </c>
      <c r="D348" s="107">
        <v>0.625</v>
      </c>
      <c r="E348" s="106">
        <v>5.8</v>
      </c>
      <c r="F348" s="107">
        <v>0.20833333333333334</v>
      </c>
      <c r="G348" s="106">
        <v>76</v>
      </c>
      <c r="H348" s="106">
        <v>0</v>
      </c>
      <c r="I348" s="106">
        <v>0</v>
      </c>
      <c r="J348" s="106"/>
      <c r="K348" s="106">
        <v>0</v>
      </c>
      <c r="L348" s="107">
        <v>0</v>
      </c>
      <c r="M348" s="106">
        <v>13.1</v>
      </c>
      <c r="N348" s="106">
        <v>157</v>
      </c>
      <c r="O348" s="107">
        <v>0.27083333333333331</v>
      </c>
      <c r="P348" s="106">
        <v>31.3</v>
      </c>
      <c r="Q348" s="106">
        <v>168</v>
      </c>
      <c r="R348" s="106"/>
      <c r="S348" s="106"/>
      <c r="T348" s="106"/>
      <c r="U348" s="106">
        <v>99.3</v>
      </c>
    </row>
    <row r="349" spans="1:21">
      <c r="A349" s="105">
        <v>39746</v>
      </c>
      <c r="B349" s="103">
        <v>11.2</v>
      </c>
      <c r="C349" s="103">
        <v>16.2</v>
      </c>
      <c r="D349" s="104">
        <v>0.4861111111111111</v>
      </c>
      <c r="E349" s="103">
        <v>7.1</v>
      </c>
      <c r="F349" s="104">
        <v>0.2638888888888889</v>
      </c>
      <c r="G349" s="103">
        <v>83</v>
      </c>
      <c r="H349" s="103">
        <v>0</v>
      </c>
      <c r="I349" s="103">
        <v>0</v>
      </c>
      <c r="J349" s="103"/>
      <c r="K349" s="103">
        <v>0</v>
      </c>
      <c r="L349" s="104">
        <v>0</v>
      </c>
      <c r="M349" s="103">
        <v>13.6</v>
      </c>
      <c r="N349" s="103">
        <v>150</v>
      </c>
      <c r="O349" s="104">
        <v>6.9444444444444434E-2</v>
      </c>
      <c r="P349" s="103">
        <v>28.8</v>
      </c>
      <c r="Q349" s="103">
        <v>164</v>
      </c>
      <c r="R349" s="103"/>
      <c r="S349" s="103"/>
      <c r="T349" s="103"/>
      <c r="U349" s="103">
        <v>100</v>
      </c>
    </row>
    <row r="350" spans="1:21">
      <c r="A350" s="108">
        <v>39747</v>
      </c>
      <c r="B350" s="106">
        <v>12</v>
      </c>
      <c r="C350" s="106">
        <v>16.3</v>
      </c>
      <c r="D350" s="107">
        <v>0.46527777777777773</v>
      </c>
      <c r="E350" s="106">
        <v>8</v>
      </c>
      <c r="F350" s="107">
        <v>0.27083333333333331</v>
      </c>
      <c r="G350" s="106">
        <v>84</v>
      </c>
      <c r="H350" s="106">
        <v>0</v>
      </c>
      <c r="I350" s="106">
        <v>0</v>
      </c>
      <c r="J350" s="106"/>
      <c r="K350" s="106">
        <v>0</v>
      </c>
      <c r="L350" s="107">
        <v>0</v>
      </c>
      <c r="M350" s="106">
        <v>12.6</v>
      </c>
      <c r="N350" s="106">
        <v>167</v>
      </c>
      <c r="O350" s="107">
        <v>0.3125</v>
      </c>
      <c r="P350" s="106">
        <v>31.3</v>
      </c>
      <c r="Q350" s="106">
        <v>62</v>
      </c>
      <c r="R350" s="106"/>
      <c r="S350" s="106"/>
      <c r="T350" s="106"/>
      <c r="U350" s="106">
        <v>100</v>
      </c>
    </row>
    <row r="351" spans="1:21">
      <c r="A351" s="105">
        <v>39748</v>
      </c>
      <c r="B351" s="103">
        <v>12.3</v>
      </c>
      <c r="C351" s="103">
        <v>15.3</v>
      </c>
      <c r="D351" s="104">
        <v>0.49305555555555558</v>
      </c>
      <c r="E351" s="103">
        <v>9.6</v>
      </c>
      <c r="F351" s="104">
        <v>0.13194444444444445</v>
      </c>
      <c r="G351" s="103">
        <v>87</v>
      </c>
      <c r="H351" s="103">
        <v>16.2</v>
      </c>
      <c r="I351" s="103">
        <v>8.4</v>
      </c>
      <c r="J351" s="104">
        <v>0.86111111111111116</v>
      </c>
      <c r="K351" s="103">
        <v>4.0999999999999996</v>
      </c>
      <c r="L351" s="104">
        <v>0.82638888888888884</v>
      </c>
      <c r="M351" s="103">
        <v>19.899999999999999</v>
      </c>
      <c r="N351" s="103">
        <v>312</v>
      </c>
      <c r="O351" s="104">
        <v>0.96527777777777779</v>
      </c>
      <c r="P351" s="103">
        <v>56.5</v>
      </c>
      <c r="Q351" s="103">
        <v>166</v>
      </c>
      <c r="R351" s="103"/>
      <c r="S351" s="103"/>
      <c r="T351" s="103"/>
      <c r="U351" s="103">
        <v>100</v>
      </c>
    </row>
    <row r="352" spans="1:21">
      <c r="A352" s="108">
        <v>39749</v>
      </c>
      <c r="B352" s="106">
        <v>10.8</v>
      </c>
      <c r="C352" s="106">
        <v>12.3</v>
      </c>
      <c r="D352" s="107">
        <v>0.59027777777777779</v>
      </c>
      <c r="E352" s="106">
        <v>8.6</v>
      </c>
      <c r="F352" s="107">
        <v>0.98611111111111116</v>
      </c>
      <c r="G352" s="106">
        <v>76</v>
      </c>
      <c r="H352" s="106">
        <v>15.5</v>
      </c>
      <c r="I352" s="106">
        <v>4.0999999999999996</v>
      </c>
      <c r="J352" s="107">
        <v>0.24305555555555555</v>
      </c>
      <c r="K352" s="106">
        <v>2</v>
      </c>
      <c r="L352" s="107">
        <v>0.20833333333333334</v>
      </c>
      <c r="M352" s="106">
        <v>22.9</v>
      </c>
      <c r="N352" s="106">
        <v>51</v>
      </c>
      <c r="O352" s="107">
        <v>0.44444444444444442</v>
      </c>
      <c r="P352" s="106">
        <v>72.400000000000006</v>
      </c>
      <c r="Q352" s="106">
        <v>29</v>
      </c>
      <c r="R352" s="106"/>
      <c r="S352" s="106"/>
      <c r="T352" s="106"/>
      <c r="U352" s="106">
        <v>100</v>
      </c>
    </row>
    <row r="353" spans="1:21">
      <c r="A353" s="105">
        <v>39750</v>
      </c>
      <c r="B353" s="103">
        <v>9.5</v>
      </c>
      <c r="C353" s="103">
        <v>11.1</v>
      </c>
      <c r="D353" s="104">
        <v>0.46527777777777773</v>
      </c>
      <c r="E353" s="103">
        <v>7.8</v>
      </c>
      <c r="F353" s="104">
        <v>0.83333333333333337</v>
      </c>
      <c r="G353" s="103">
        <v>71</v>
      </c>
      <c r="H353" s="103">
        <v>7.8</v>
      </c>
      <c r="I353" s="103">
        <v>3.2</v>
      </c>
      <c r="J353" s="104">
        <v>6.9444444444444434E-2</v>
      </c>
      <c r="K353" s="103">
        <v>1.7</v>
      </c>
      <c r="L353" s="104">
        <v>5.5555555555555552E-2</v>
      </c>
      <c r="M353" s="103">
        <v>31.3</v>
      </c>
      <c r="N353" s="103">
        <v>346</v>
      </c>
      <c r="O353" s="104">
        <v>0.61111111111111105</v>
      </c>
      <c r="P353" s="103">
        <v>80.599999999999994</v>
      </c>
      <c r="Q353" s="103">
        <v>257</v>
      </c>
      <c r="R353" s="103"/>
      <c r="S353" s="103"/>
      <c r="T353" s="103"/>
      <c r="U353" s="103">
        <v>100</v>
      </c>
    </row>
    <row r="354" spans="1:21">
      <c r="A354" s="108">
        <v>39751</v>
      </c>
      <c r="B354" s="106">
        <v>11.2</v>
      </c>
      <c r="C354" s="106">
        <v>14.3</v>
      </c>
      <c r="D354" s="107">
        <v>0.60416666666666663</v>
      </c>
      <c r="E354" s="106">
        <v>8.4</v>
      </c>
      <c r="F354" s="107">
        <v>0.375</v>
      </c>
      <c r="G354" s="106">
        <v>69</v>
      </c>
      <c r="H354" s="106">
        <v>21.7</v>
      </c>
      <c r="I354" s="106">
        <v>9.1</v>
      </c>
      <c r="J354" s="107">
        <v>0.38194444444444442</v>
      </c>
      <c r="K354" s="106">
        <v>2.2000000000000002</v>
      </c>
      <c r="L354" s="107">
        <v>0.3125</v>
      </c>
      <c r="M354" s="106">
        <v>30.8</v>
      </c>
      <c r="N354" s="106">
        <v>265</v>
      </c>
      <c r="O354" s="107">
        <v>0.22916666666666666</v>
      </c>
      <c r="P354" s="106">
        <v>73.8</v>
      </c>
      <c r="Q354" s="106">
        <v>235</v>
      </c>
      <c r="R354" s="106"/>
      <c r="S354" s="106"/>
      <c r="T354" s="106"/>
      <c r="U354" s="106">
        <v>99.3</v>
      </c>
    </row>
    <row r="355" spans="1:21">
      <c r="A355" s="105">
        <v>39752</v>
      </c>
      <c r="B355" s="103">
        <v>9.1</v>
      </c>
      <c r="C355" s="103">
        <v>11.1</v>
      </c>
      <c r="D355" s="104">
        <v>0.56944444444444442</v>
      </c>
      <c r="E355" s="103">
        <v>6.8</v>
      </c>
      <c r="F355" s="104">
        <v>0.24305555555555555</v>
      </c>
      <c r="G355" s="103">
        <v>87</v>
      </c>
      <c r="H355" s="103">
        <v>13.5</v>
      </c>
      <c r="I355" s="103">
        <v>3.4</v>
      </c>
      <c r="J355" s="104">
        <v>0.69444444444444453</v>
      </c>
      <c r="K355" s="103">
        <v>0.8</v>
      </c>
      <c r="L355" s="104">
        <v>0.68055555555555547</v>
      </c>
      <c r="M355" s="103">
        <v>12.6</v>
      </c>
      <c r="N355" s="103">
        <v>175</v>
      </c>
      <c r="O355" s="104">
        <v>0.875</v>
      </c>
      <c r="P355" s="103">
        <v>31.7</v>
      </c>
      <c r="Q355" s="103">
        <v>165</v>
      </c>
      <c r="R355" s="103"/>
      <c r="S355" s="103"/>
      <c r="T355" s="103"/>
      <c r="U355" s="103">
        <v>98.61</v>
      </c>
    </row>
    <row r="356" spans="1:21">
      <c r="A356" s="125"/>
      <c r="B356" s="124">
        <f>SUM(B325:B355)/31</f>
        <v>14.458064516129033</v>
      </c>
      <c r="C356" s="124">
        <f>SUM(C325:C355)/31</f>
        <v>17.941935483870971</v>
      </c>
      <c r="D356" s="124">
        <f>SUM(D325:D355)/31</f>
        <v>0.51030465949820791</v>
      </c>
      <c r="E356" s="124">
        <f>SUM(E325:E355)/31</f>
        <v>11.35161290322581</v>
      </c>
      <c r="F356" s="124">
        <f>SUM(F325:F355)/31</f>
        <v>0.50403225806451624</v>
      </c>
      <c r="G356" s="124">
        <f>SUM(G325:G355)/31</f>
        <v>78.129032258064512</v>
      </c>
      <c r="H356" s="124">
        <f>SUM(H325:H355)</f>
        <v>206.6</v>
      </c>
      <c r="I356" s="124">
        <f>SUM(I325:I355)/31</f>
        <v>2.2645161290322586</v>
      </c>
      <c r="J356" s="124">
        <f>SUM(J325:J355)/31</f>
        <v>0.23252688172043012</v>
      </c>
      <c r="K356" s="124">
        <f>SUM(K325:K355)/31</f>
        <v>1.0225806451612902</v>
      </c>
      <c r="L356" s="124">
        <f>SUM(L325:L355)/31</f>
        <v>0.21818996415770608</v>
      </c>
      <c r="M356" s="124">
        <f>SUM(M325:M355)/31</f>
        <v>15.448387096774194</v>
      </c>
      <c r="N356" s="124">
        <f>SUM(N325:N355)/31</f>
        <v>176.58064516129033</v>
      </c>
      <c r="O356" s="124">
        <f>SUM(O325:O355)/31</f>
        <v>0.54166666666666674</v>
      </c>
      <c r="P356" s="124">
        <f>SUM(P325:P355)/31</f>
        <v>43.648387096774194</v>
      </c>
      <c r="Q356" s="124">
        <f>SUM(Q325:Q355)/31</f>
        <v>179</v>
      </c>
      <c r="R356" s="123"/>
      <c r="S356" s="123"/>
      <c r="T356" s="123"/>
      <c r="U356" s="122"/>
    </row>
    <row r="357" spans="1:21">
      <c r="A357" s="116" t="s">
        <v>144</v>
      </c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4"/>
    </row>
    <row r="358" spans="1:21">
      <c r="A358" s="110" t="s">
        <v>101</v>
      </c>
      <c r="B358" s="113" t="s">
        <v>100</v>
      </c>
      <c r="C358" s="112"/>
      <c r="D358" s="112"/>
      <c r="E358" s="112"/>
      <c r="F358" s="111"/>
      <c r="G358" s="110" t="s">
        <v>99</v>
      </c>
      <c r="H358" s="113" t="s">
        <v>98</v>
      </c>
      <c r="I358" s="112"/>
      <c r="J358" s="112"/>
      <c r="K358" s="112"/>
      <c r="L358" s="111"/>
      <c r="M358" s="113" t="s">
        <v>97</v>
      </c>
      <c r="N358" s="112"/>
      <c r="O358" s="112"/>
      <c r="P358" s="112"/>
      <c r="Q358" s="111"/>
      <c r="R358" s="113" t="s">
        <v>105</v>
      </c>
      <c r="S358" s="112"/>
      <c r="T358" s="111"/>
      <c r="U358" s="110" t="s">
        <v>96</v>
      </c>
    </row>
    <row r="359" spans="1:21">
      <c r="A359" s="110"/>
      <c r="B359" s="110" t="s">
        <v>84</v>
      </c>
      <c r="C359" s="113" t="s">
        <v>95</v>
      </c>
      <c r="D359" s="111"/>
      <c r="E359" s="113" t="s">
        <v>94</v>
      </c>
      <c r="F359" s="111"/>
      <c r="G359" s="110" t="s">
        <v>90</v>
      </c>
      <c r="H359" s="110" t="s">
        <v>93</v>
      </c>
      <c r="I359" s="113" t="s">
        <v>92</v>
      </c>
      <c r="J359" s="111"/>
      <c r="K359" s="113" t="s">
        <v>91</v>
      </c>
      <c r="L359" s="111"/>
      <c r="M359" s="113" t="s">
        <v>90</v>
      </c>
      <c r="N359" s="111"/>
      <c r="O359" s="113" t="s">
        <v>89</v>
      </c>
      <c r="P359" s="112"/>
      <c r="Q359" s="111"/>
      <c r="R359" s="110" t="s">
        <v>90</v>
      </c>
      <c r="S359" s="113" t="s">
        <v>104</v>
      </c>
      <c r="T359" s="111"/>
      <c r="U359" s="110"/>
    </row>
    <row r="360" spans="1:21">
      <c r="A360" s="110"/>
      <c r="B360" s="110" t="s">
        <v>88</v>
      </c>
      <c r="C360" s="110" t="s">
        <v>88</v>
      </c>
      <c r="D360" s="110" t="s">
        <v>85</v>
      </c>
      <c r="E360" s="110" t="s">
        <v>87</v>
      </c>
      <c r="F360" s="110" t="s">
        <v>85</v>
      </c>
      <c r="G360" s="110" t="s">
        <v>81</v>
      </c>
      <c r="H360" s="110" t="s">
        <v>86</v>
      </c>
      <c r="I360" s="110"/>
      <c r="J360" s="110" t="s">
        <v>85</v>
      </c>
      <c r="K360" s="110"/>
      <c r="L360" s="110" t="s">
        <v>85</v>
      </c>
      <c r="M360" s="110" t="s">
        <v>83</v>
      </c>
      <c r="N360" s="110" t="s">
        <v>82</v>
      </c>
      <c r="O360" s="110" t="s">
        <v>84</v>
      </c>
      <c r="P360" s="110" t="s">
        <v>83</v>
      </c>
      <c r="Q360" s="110" t="s">
        <v>82</v>
      </c>
      <c r="R360" s="110" t="s">
        <v>103</v>
      </c>
      <c r="S360" s="110" t="s">
        <v>103</v>
      </c>
      <c r="T360" s="110" t="s">
        <v>85</v>
      </c>
      <c r="U360" s="110" t="s">
        <v>81</v>
      </c>
    </row>
    <row r="361" spans="1:21">
      <c r="A361" s="105">
        <v>39753</v>
      </c>
      <c r="B361" s="103">
        <v>10.199999999999999</v>
      </c>
      <c r="C361" s="103">
        <v>14</v>
      </c>
      <c r="D361" s="104">
        <v>0.5</v>
      </c>
      <c r="E361" s="103">
        <v>7.8</v>
      </c>
      <c r="F361" s="104">
        <v>0.95833333333333337</v>
      </c>
      <c r="G361" s="103">
        <v>77</v>
      </c>
      <c r="H361" s="103">
        <v>0</v>
      </c>
      <c r="I361" s="103">
        <v>0.3</v>
      </c>
      <c r="J361" s="104">
        <v>0.97222222222222221</v>
      </c>
      <c r="K361" s="103">
        <v>0</v>
      </c>
      <c r="L361" s="104">
        <v>0</v>
      </c>
      <c r="M361" s="103">
        <v>12.1</v>
      </c>
      <c r="N361" s="103">
        <v>232</v>
      </c>
      <c r="O361" s="104">
        <v>0.5</v>
      </c>
      <c r="P361" s="103">
        <v>36.4</v>
      </c>
      <c r="Q361" s="103">
        <v>261</v>
      </c>
      <c r="R361" s="103"/>
      <c r="S361" s="103"/>
      <c r="T361" s="103"/>
      <c r="U361" s="103">
        <v>100</v>
      </c>
    </row>
    <row r="362" spans="1:21">
      <c r="A362" s="108">
        <v>39754</v>
      </c>
      <c r="B362" s="106">
        <v>9.6999999999999993</v>
      </c>
      <c r="C362" s="106">
        <v>11.6</v>
      </c>
      <c r="D362" s="107">
        <v>0.86111111111111116</v>
      </c>
      <c r="E362" s="106">
        <v>7.1</v>
      </c>
      <c r="F362" s="107">
        <v>8.3333333333333329E-2</v>
      </c>
      <c r="G362" s="106">
        <v>87</v>
      </c>
      <c r="H362" s="106">
        <v>31.6</v>
      </c>
      <c r="I362" s="106">
        <v>4.4000000000000004</v>
      </c>
      <c r="J362" s="107">
        <v>0.97222222222222221</v>
      </c>
      <c r="K362" s="106">
        <v>2.2000000000000002</v>
      </c>
      <c r="L362" s="107">
        <v>0.83333333333333337</v>
      </c>
      <c r="M362" s="106">
        <v>22.6</v>
      </c>
      <c r="N362" s="106">
        <v>11</v>
      </c>
      <c r="O362" s="107">
        <v>0.78472222222222221</v>
      </c>
      <c r="P362" s="106">
        <v>68.400000000000006</v>
      </c>
      <c r="Q362" s="106">
        <v>168</v>
      </c>
      <c r="R362" s="106"/>
      <c r="S362" s="106"/>
      <c r="T362" s="106"/>
      <c r="U362" s="106">
        <v>100</v>
      </c>
    </row>
    <row r="363" spans="1:21">
      <c r="A363" s="105">
        <v>39755</v>
      </c>
      <c r="B363" s="103">
        <v>10.5</v>
      </c>
      <c r="C363" s="103">
        <v>12.3</v>
      </c>
      <c r="D363" s="104">
        <v>0.625</v>
      </c>
      <c r="E363" s="103">
        <v>8.6999999999999993</v>
      </c>
      <c r="F363" s="104">
        <v>0.98611111111111116</v>
      </c>
      <c r="G363" s="103">
        <v>82</v>
      </c>
      <c r="H363" s="103">
        <v>25.2</v>
      </c>
      <c r="I363" s="103">
        <v>5.2</v>
      </c>
      <c r="J363" s="104">
        <v>0</v>
      </c>
      <c r="K363" s="103">
        <v>1.3</v>
      </c>
      <c r="L363" s="104">
        <v>3.4722222222222224E-2</v>
      </c>
      <c r="M363" s="103">
        <v>21.1</v>
      </c>
      <c r="N363" s="103">
        <v>265</v>
      </c>
      <c r="O363" s="104">
        <v>0.13194444444444445</v>
      </c>
      <c r="P363" s="103">
        <v>56.9</v>
      </c>
      <c r="Q363" s="103">
        <v>302</v>
      </c>
      <c r="R363" s="103"/>
      <c r="S363" s="103"/>
      <c r="T363" s="103"/>
      <c r="U363" s="103">
        <v>100</v>
      </c>
    </row>
    <row r="364" spans="1:21">
      <c r="A364" s="108">
        <v>39756</v>
      </c>
      <c r="B364" s="106">
        <v>11.8</v>
      </c>
      <c r="C364" s="106">
        <v>16.2</v>
      </c>
      <c r="D364" s="107">
        <v>0.56944444444444442</v>
      </c>
      <c r="E364" s="106">
        <v>8.6999999999999993</v>
      </c>
      <c r="F364" s="107">
        <v>4.1666666666666664E-2</v>
      </c>
      <c r="G364" s="106">
        <v>66</v>
      </c>
      <c r="H364" s="106">
        <v>0</v>
      </c>
      <c r="I364" s="106">
        <v>0</v>
      </c>
      <c r="J364" s="106"/>
      <c r="K364" s="106">
        <v>0</v>
      </c>
      <c r="L364" s="107">
        <v>0</v>
      </c>
      <c r="M364" s="106">
        <v>12.4</v>
      </c>
      <c r="N364" s="106">
        <v>188</v>
      </c>
      <c r="O364" s="107">
        <v>0.21527777777777779</v>
      </c>
      <c r="P364" s="106">
        <v>40.299999999999997</v>
      </c>
      <c r="Q364" s="106">
        <v>177</v>
      </c>
      <c r="R364" s="106"/>
      <c r="S364" s="106"/>
      <c r="T364" s="106"/>
      <c r="U364" s="106">
        <v>99.3</v>
      </c>
    </row>
    <row r="365" spans="1:21">
      <c r="A365" s="105">
        <v>39757</v>
      </c>
      <c r="B365" s="103">
        <v>12.1</v>
      </c>
      <c r="C365" s="103">
        <v>14.1</v>
      </c>
      <c r="D365" s="104">
        <v>0.68055555555555547</v>
      </c>
      <c r="E365" s="103">
        <v>9.1999999999999993</v>
      </c>
      <c r="F365" s="104">
        <v>4.8611111111111112E-2</v>
      </c>
      <c r="G365" s="103">
        <v>84</v>
      </c>
      <c r="H365" s="103">
        <v>10.1</v>
      </c>
      <c r="I365" s="103">
        <v>4.8</v>
      </c>
      <c r="J365" s="104">
        <v>0.77083333333333337</v>
      </c>
      <c r="K365" s="103">
        <v>3.2</v>
      </c>
      <c r="L365" s="104">
        <v>0.75694444444444453</v>
      </c>
      <c r="M365" s="103">
        <v>25.7</v>
      </c>
      <c r="N365" s="103">
        <v>316</v>
      </c>
      <c r="O365" s="104">
        <v>0.72222222222222221</v>
      </c>
      <c r="P365" s="103">
        <v>62.3</v>
      </c>
      <c r="Q365" s="103">
        <v>176</v>
      </c>
      <c r="R365" s="103"/>
      <c r="S365" s="103"/>
      <c r="T365" s="103"/>
      <c r="U365" s="103">
        <v>100</v>
      </c>
    </row>
    <row r="366" spans="1:21">
      <c r="A366" s="108">
        <v>39758</v>
      </c>
      <c r="B366" s="106">
        <v>12.5</v>
      </c>
      <c r="C366" s="106">
        <v>14.4</v>
      </c>
      <c r="D366" s="107">
        <v>0.50694444444444442</v>
      </c>
      <c r="E366" s="106">
        <v>10.5</v>
      </c>
      <c r="F366" s="107">
        <v>0.86805555555555547</v>
      </c>
      <c r="G366" s="106">
        <v>79</v>
      </c>
      <c r="H366" s="106">
        <v>0.9</v>
      </c>
      <c r="I366" s="106">
        <v>1.3</v>
      </c>
      <c r="J366" s="107">
        <v>0</v>
      </c>
      <c r="K366" s="106">
        <v>0.3</v>
      </c>
      <c r="L366" s="107">
        <v>0.14583333333333334</v>
      </c>
      <c r="M366" s="106">
        <v>14.8</v>
      </c>
      <c r="N366" s="106">
        <v>283</v>
      </c>
      <c r="O366" s="107">
        <v>0</v>
      </c>
      <c r="P366" s="106">
        <v>39.6</v>
      </c>
      <c r="Q366" s="106">
        <v>302</v>
      </c>
      <c r="R366" s="106"/>
      <c r="S366" s="106"/>
      <c r="T366" s="106"/>
      <c r="U366" s="106">
        <v>100</v>
      </c>
    </row>
    <row r="367" spans="1:21">
      <c r="A367" s="105">
        <v>39759</v>
      </c>
      <c r="B367" s="103">
        <v>12</v>
      </c>
      <c r="C367" s="103">
        <v>13.9</v>
      </c>
      <c r="D367" s="104">
        <v>0.1111111111111111</v>
      </c>
      <c r="E367" s="103">
        <v>10.3</v>
      </c>
      <c r="F367" s="104">
        <v>0.96527777777777779</v>
      </c>
      <c r="G367" s="103">
        <v>82</v>
      </c>
      <c r="H367" s="103">
        <v>3.1</v>
      </c>
      <c r="I367" s="103">
        <v>2.4</v>
      </c>
      <c r="J367" s="104">
        <v>0.375</v>
      </c>
      <c r="K367" s="103">
        <v>0.7</v>
      </c>
      <c r="L367" s="104">
        <v>0.3611111111111111</v>
      </c>
      <c r="M367" s="103">
        <v>12.5</v>
      </c>
      <c r="N367" s="103">
        <v>208</v>
      </c>
      <c r="O367" s="104">
        <v>0.36805555555555558</v>
      </c>
      <c r="P367" s="103">
        <v>38.9</v>
      </c>
      <c r="Q367" s="103">
        <v>164</v>
      </c>
      <c r="R367" s="103"/>
      <c r="S367" s="103"/>
      <c r="T367" s="103"/>
      <c r="U367" s="103">
        <v>100</v>
      </c>
    </row>
    <row r="368" spans="1:21">
      <c r="A368" s="108">
        <v>39760</v>
      </c>
      <c r="B368" s="106">
        <v>12.8</v>
      </c>
      <c r="C368" s="106">
        <v>16.7</v>
      </c>
      <c r="D368" s="107">
        <v>0.56944444444444442</v>
      </c>
      <c r="E368" s="106">
        <v>8.9</v>
      </c>
      <c r="F368" s="107">
        <v>0.29166666666666669</v>
      </c>
      <c r="G368" s="106">
        <v>70</v>
      </c>
      <c r="H368" s="106">
        <v>0</v>
      </c>
      <c r="I368" s="106">
        <v>0</v>
      </c>
      <c r="J368" s="106"/>
      <c r="K368" s="106">
        <v>0</v>
      </c>
      <c r="L368" s="107">
        <v>0</v>
      </c>
      <c r="M368" s="106">
        <v>15.6</v>
      </c>
      <c r="N368" s="106">
        <v>187</v>
      </c>
      <c r="O368" s="107">
        <v>0.98611111111111116</v>
      </c>
      <c r="P368" s="106">
        <v>37.4</v>
      </c>
      <c r="Q368" s="106">
        <v>166</v>
      </c>
      <c r="R368" s="106"/>
      <c r="S368" s="106"/>
      <c r="T368" s="106"/>
      <c r="U368" s="106">
        <v>98.61</v>
      </c>
    </row>
    <row r="369" spans="1:21">
      <c r="A369" s="105">
        <v>39761</v>
      </c>
      <c r="B369" s="103">
        <v>15.5</v>
      </c>
      <c r="C369" s="103">
        <v>18.7</v>
      </c>
      <c r="D369" s="104">
        <v>0.54166666666666663</v>
      </c>
      <c r="E369" s="103">
        <v>12.3</v>
      </c>
      <c r="F369" s="104">
        <v>0.18055555555555555</v>
      </c>
      <c r="G369" s="103">
        <v>59</v>
      </c>
      <c r="H369" s="103">
        <v>0</v>
      </c>
      <c r="I369" s="103">
        <v>0</v>
      </c>
      <c r="J369" s="103"/>
      <c r="K369" s="103">
        <v>0</v>
      </c>
      <c r="L369" s="104">
        <v>0</v>
      </c>
      <c r="M369" s="103">
        <v>17.3</v>
      </c>
      <c r="N369" s="103">
        <v>190</v>
      </c>
      <c r="O369" s="104">
        <v>1.3888888888888888E-2</v>
      </c>
      <c r="P369" s="103">
        <v>49.7</v>
      </c>
      <c r="Q369" s="103">
        <v>206</v>
      </c>
      <c r="R369" s="103"/>
      <c r="S369" s="103"/>
      <c r="T369" s="103"/>
      <c r="U369" s="103">
        <v>99.3</v>
      </c>
    </row>
    <row r="370" spans="1:21">
      <c r="A370" s="108">
        <v>39762</v>
      </c>
      <c r="B370" s="106">
        <v>17.5</v>
      </c>
      <c r="C370" s="106">
        <v>19.600000000000001</v>
      </c>
      <c r="D370" s="107">
        <v>0.74305555555555547</v>
      </c>
      <c r="E370" s="106">
        <v>14.8</v>
      </c>
      <c r="F370" s="107">
        <v>0.20138888888888887</v>
      </c>
      <c r="G370" s="106">
        <v>56</v>
      </c>
      <c r="H370" s="106">
        <v>0.3</v>
      </c>
      <c r="I370" s="106">
        <v>0.3</v>
      </c>
      <c r="J370" s="107">
        <v>0.4513888888888889</v>
      </c>
      <c r="K370" s="106">
        <v>0.2</v>
      </c>
      <c r="L370" s="107">
        <v>0.4513888888888889</v>
      </c>
      <c r="M370" s="106">
        <v>25.2</v>
      </c>
      <c r="N370" s="106">
        <v>205</v>
      </c>
      <c r="O370" s="107">
        <v>0.92361111111111116</v>
      </c>
      <c r="P370" s="106">
        <v>77.400000000000006</v>
      </c>
      <c r="Q370" s="106">
        <v>174</v>
      </c>
      <c r="R370" s="106"/>
      <c r="S370" s="106"/>
      <c r="T370" s="106"/>
      <c r="U370" s="106">
        <v>98.61</v>
      </c>
    </row>
    <row r="371" spans="1:21">
      <c r="A371" s="105">
        <v>39763</v>
      </c>
      <c r="B371" s="103">
        <v>11.8</v>
      </c>
      <c r="C371" s="103">
        <v>18.5</v>
      </c>
      <c r="D371" s="104">
        <v>0</v>
      </c>
      <c r="E371" s="103">
        <v>9.5</v>
      </c>
      <c r="F371" s="104">
        <v>0.91666666666666663</v>
      </c>
      <c r="G371" s="103">
        <v>87</v>
      </c>
      <c r="H371" s="103">
        <v>9.3000000000000007</v>
      </c>
      <c r="I371" s="103">
        <v>1.4</v>
      </c>
      <c r="J371" s="104">
        <v>0.80555555555555547</v>
      </c>
      <c r="K371" s="103">
        <v>0.5</v>
      </c>
      <c r="L371" s="104">
        <v>0.79166666666666663</v>
      </c>
      <c r="M371" s="103">
        <v>14.1</v>
      </c>
      <c r="N371" s="103">
        <v>304</v>
      </c>
      <c r="O371" s="104">
        <v>0</v>
      </c>
      <c r="P371" s="103">
        <v>60.1</v>
      </c>
      <c r="Q371" s="103">
        <v>248</v>
      </c>
      <c r="R371" s="103"/>
      <c r="S371" s="103"/>
      <c r="T371" s="103"/>
      <c r="U371" s="103">
        <v>99.3</v>
      </c>
    </row>
    <row r="372" spans="1:21">
      <c r="A372" s="108">
        <v>39764</v>
      </c>
      <c r="B372" s="106">
        <v>10.5</v>
      </c>
      <c r="C372" s="106">
        <v>12</v>
      </c>
      <c r="D372" s="107">
        <v>0.90277777777777779</v>
      </c>
      <c r="E372" s="106">
        <v>9.1</v>
      </c>
      <c r="F372" s="107">
        <v>0.43055555555555558</v>
      </c>
      <c r="G372" s="106">
        <v>83</v>
      </c>
      <c r="H372" s="106">
        <v>26.6</v>
      </c>
      <c r="I372" s="106">
        <v>10.9</v>
      </c>
      <c r="J372" s="107">
        <v>0.61805555555555558</v>
      </c>
      <c r="K372" s="106">
        <v>4</v>
      </c>
      <c r="L372" s="107">
        <v>0.61805555555555558</v>
      </c>
      <c r="M372" s="106">
        <v>21.3</v>
      </c>
      <c r="N372" s="106">
        <v>324</v>
      </c>
      <c r="O372" s="107">
        <v>0.27777777777777779</v>
      </c>
      <c r="P372" s="106">
        <v>60.1</v>
      </c>
      <c r="Q372" s="106">
        <v>239</v>
      </c>
      <c r="R372" s="106"/>
      <c r="S372" s="106"/>
      <c r="T372" s="106"/>
      <c r="U372" s="106">
        <v>100</v>
      </c>
    </row>
    <row r="373" spans="1:21">
      <c r="A373" s="105">
        <v>39765</v>
      </c>
      <c r="B373" s="103">
        <v>11.8</v>
      </c>
      <c r="C373" s="103">
        <v>12.5</v>
      </c>
      <c r="D373" s="104">
        <v>0.47916666666666669</v>
      </c>
      <c r="E373" s="103">
        <v>10</v>
      </c>
      <c r="F373" s="104">
        <v>0.3611111111111111</v>
      </c>
      <c r="G373" s="103">
        <v>74</v>
      </c>
      <c r="H373" s="103">
        <v>5.6</v>
      </c>
      <c r="I373" s="103">
        <v>1.8</v>
      </c>
      <c r="J373" s="104">
        <v>0.625</v>
      </c>
      <c r="K373" s="103">
        <v>1</v>
      </c>
      <c r="L373" s="104">
        <v>2.0833333333333332E-2</v>
      </c>
      <c r="M373" s="103">
        <v>21.7</v>
      </c>
      <c r="N373" s="103">
        <v>29</v>
      </c>
      <c r="O373" s="104">
        <v>0.34722222222222227</v>
      </c>
      <c r="P373" s="103">
        <v>62.6</v>
      </c>
      <c r="Q373" s="103">
        <v>20</v>
      </c>
      <c r="R373" s="103"/>
      <c r="S373" s="103"/>
      <c r="T373" s="103"/>
      <c r="U373" s="103">
        <v>98.61</v>
      </c>
    </row>
    <row r="374" spans="1:21">
      <c r="A374" s="108">
        <v>39766</v>
      </c>
      <c r="B374" s="106">
        <v>11.1</v>
      </c>
      <c r="C374" s="106">
        <v>12.3</v>
      </c>
      <c r="D374" s="107">
        <v>4.8611111111111112E-2</v>
      </c>
      <c r="E374" s="106">
        <v>8.9</v>
      </c>
      <c r="F374" s="107">
        <v>0.3125</v>
      </c>
      <c r="G374" s="106">
        <v>86</v>
      </c>
      <c r="H374" s="106">
        <v>1.2</v>
      </c>
      <c r="I374" s="106">
        <v>0.8</v>
      </c>
      <c r="J374" s="107">
        <v>0.73611111111111116</v>
      </c>
      <c r="K374" s="106">
        <v>0.2</v>
      </c>
      <c r="L374" s="107">
        <v>0.70833333333333337</v>
      </c>
      <c r="M374" s="106">
        <v>12.9</v>
      </c>
      <c r="N374" s="106">
        <v>354</v>
      </c>
      <c r="O374" s="107">
        <v>0.77083333333333337</v>
      </c>
      <c r="P374" s="106">
        <v>33.1</v>
      </c>
      <c r="Q374" s="106">
        <v>30</v>
      </c>
      <c r="R374" s="106"/>
      <c r="S374" s="106"/>
      <c r="T374" s="106"/>
      <c r="U374" s="106">
        <v>100</v>
      </c>
    </row>
    <row r="375" spans="1:21">
      <c r="A375" s="105">
        <v>39767</v>
      </c>
      <c r="B375" s="103">
        <v>11.4</v>
      </c>
      <c r="C375" s="103">
        <v>12.1</v>
      </c>
      <c r="D375" s="104">
        <v>1.3888888888888888E-2</v>
      </c>
      <c r="E375" s="103">
        <v>10.4</v>
      </c>
      <c r="F375" s="104">
        <v>0.97222222222222221</v>
      </c>
      <c r="G375" s="103">
        <v>93</v>
      </c>
      <c r="H375" s="103">
        <v>1.7</v>
      </c>
      <c r="I375" s="103">
        <v>1</v>
      </c>
      <c r="J375" s="104">
        <v>7.6388888888888895E-2</v>
      </c>
      <c r="K375" s="103">
        <v>0.5</v>
      </c>
      <c r="L375" s="104">
        <v>4.8611111111111112E-2</v>
      </c>
      <c r="M375" s="103">
        <v>5.9</v>
      </c>
      <c r="N375" s="103">
        <v>264</v>
      </c>
      <c r="O375" s="104">
        <v>2.0833333333333332E-2</v>
      </c>
      <c r="P375" s="103">
        <v>26.3</v>
      </c>
      <c r="Q375" s="103">
        <v>342</v>
      </c>
      <c r="R375" s="103"/>
      <c r="S375" s="103"/>
      <c r="T375" s="103"/>
      <c r="U375" s="103">
        <v>100</v>
      </c>
    </row>
    <row r="376" spans="1:21">
      <c r="A376" s="108">
        <v>39768</v>
      </c>
      <c r="B376" s="106">
        <v>11.1</v>
      </c>
      <c r="C376" s="106">
        <v>12.3</v>
      </c>
      <c r="D376" s="107">
        <v>0.5625</v>
      </c>
      <c r="E376" s="106">
        <v>10.4</v>
      </c>
      <c r="F376" s="107">
        <v>6.9444444444444441E-3</v>
      </c>
      <c r="G376" s="106">
        <v>90</v>
      </c>
      <c r="H376" s="106">
        <v>1.5</v>
      </c>
      <c r="I376" s="106">
        <v>0.5</v>
      </c>
      <c r="J376" s="107">
        <v>0.29166666666666669</v>
      </c>
      <c r="K376" s="106">
        <v>0.2</v>
      </c>
      <c r="L376" s="107">
        <v>0.27777777777777779</v>
      </c>
      <c r="M376" s="106">
        <v>7</v>
      </c>
      <c r="N376" s="106">
        <v>70</v>
      </c>
      <c r="O376" s="107">
        <v>0.68055555555555547</v>
      </c>
      <c r="P376" s="106">
        <v>24.1</v>
      </c>
      <c r="Q376" s="106">
        <v>232</v>
      </c>
      <c r="R376" s="106"/>
      <c r="S376" s="106"/>
      <c r="T376" s="106"/>
      <c r="U376" s="106">
        <v>100</v>
      </c>
    </row>
    <row r="377" spans="1:21">
      <c r="A377" s="105">
        <v>39769</v>
      </c>
      <c r="B377" s="103">
        <v>10.9</v>
      </c>
      <c r="C377" s="103">
        <v>12.4</v>
      </c>
      <c r="D377" s="104">
        <v>0.61111111111111105</v>
      </c>
      <c r="E377" s="103">
        <v>10.1</v>
      </c>
      <c r="F377" s="104">
        <v>0.25694444444444448</v>
      </c>
      <c r="G377" s="103">
        <v>91</v>
      </c>
      <c r="H377" s="103">
        <v>0.7</v>
      </c>
      <c r="I377" s="103">
        <v>0.3</v>
      </c>
      <c r="J377" s="104">
        <v>0.34027777777777773</v>
      </c>
      <c r="K377" s="103">
        <v>0.1</v>
      </c>
      <c r="L377" s="104">
        <v>0.15277777777777776</v>
      </c>
      <c r="M377" s="103">
        <v>5.0999999999999996</v>
      </c>
      <c r="N377" s="103">
        <v>163</v>
      </c>
      <c r="O377" s="104">
        <v>0.82638888888888884</v>
      </c>
      <c r="P377" s="103">
        <v>15.5</v>
      </c>
      <c r="Q377" s="103">
        <v>154</v>
      </c>
      <c r="R377" s="103"/>
      <c r="S377" s="103"/>
      <c r="T377" s="103"/>
      <c r="U377" s="103">
        <v>100</v>
      </c>
    </row>
    <row r="378" spans="1:21">
      <c r="A378" s="108">
        <v>39770</v>
      </c>
      <c r="B378" s="106">
        <v>11.7</v>
      </c>
      <c r="C378" s="106">
        <v>12.9</v>
      </c>
      <c r="D378" s="107">
        <v>0.77083333333333337</v>
      </c>
      <c r="E378" s="106">
        <v>9.9</v>
      </c>
      <c r="F378" s="107">
        <v>5.5555555555555552E-2</v>
      </c>
      <c r="G378" s="106">
        <v>85</v>
      </c>
      <c r="H378" s="106">
        <v>1.9</v>
      </c>
      <c r="I378" s="106">
        <v>1.3</v>
      </c>
      <c r="J378" s="107">
        <v>0.61805555555555558</v>
      </c>
      <c r="K378" s="106">
        <v>0.4</v>
      </c>
      <c r="L378" s="107">
        <v>0.59027777777777779</v>
      </c>
      <c r="M378" s="106">
        <v>24.5</v>
      </c>
      <c r="N378" s="106">
        <v>349</v>
      </c>
      <c r="O378" s="107">
        <v>0.64583333333333337</v>
      </c>
      <c r="P378" s="106">
        <v>56.5</v>
      </c>
      <c r="Q378" s="106">
        <v>218</v>
      </c>
      <c r="R378" s="106"/>
      <c r="S378" s="106"/>
      <c r="T378" s="106"/>
      <c r="U378" s="106">
        <v>100</v>
      </c>
    </row>
    <row r="379" spans="1:21">
      <c r="A379" s="105">
        <v>39771</v>
      </c>
      <c r="B379" s="103">
        <v>12.6</v>
      </c>
      <c r="C379" s="103">
        <v>13.3</v>
      </c>
      <c r="D379" s="104">
        <v>0.59722222222222221</v>
      </c>
      <c r="E379" s="103">
        <v>11.5</v>
      </c>
      <c r="F379" s="104">
        <v>0.15972222222222224</v>
      </c>
      <c r="G379" s="103">
        <v>81</v>
      </c>
      <c r="H379" s="103">
        <v>1.5</v>
      </c>
      <c r="I379" s="103">
        <v>1</v>
      </c>
      <c r="J379" s="104">
        <v>0.1875</v>
      </c>
      <c r="K379" s="103">
        <v>0.6</v>
      </c>
      <c r="L379" s="104">
        <v>0.15972222222222224</v>
      </c>
      <c r="M379" s="103">
        <v>20.8</v>
      </c>
      <c r="N379" s="103">
        <v>32</v>
      </c>
      <c r="O379" s="104">
        <v>0.22916666666666666</v>
      </c>
      <c r="P379" s="103">
        <v>48.6</v>
      </c>
      <c r="Q379" s="103">
        <v>14</v>
      </c>
      <c r="R379" s="103"/>
      <c r="S379" s="103"/>
      <c r="T379" s="103"/>
      <c r="U379" s="103">
        <v>99.3</v>
      </c>
    </row>
    <row r="380" spans="1:21">
      <c r="A380" s="108">
        <v>39772</v>
      </c>
      <c r="B380" s="106">
        <v>12.1</v>
      </c>
      <c r="C380" s="106">
        <v>13.4</v>
      </c>
      <c r="D380" s="107">
        <v>0.65277777777777779</v>
      </c>
      <c r="E380" s="106">
        <v>10.4</v>
      </c>
      <c r="F380" s="107">
        <v>0.15277777777777776</v>
      </c>
      <c r="G380" s="106">
        <v>85</v>
      </c>
      <c r="H380" s="106">
        <v>0.3</v>
      </c>
      <c r="I380" s="106">
        <v>0.2</v>
      </c>
      <c r="J380" s="107">
        <v>0.3888888888888889</v>
      </c>
      <c r="K380" s="106">
        <v>0.2</v>
      </c>
      <c r="L380" s="107">
        <v>0.3888888888888889</v>
      </c>
      <c r="M380" s="106">
        <v>12.8</v>
      </c>
      <c r="N380" s="106">
        <v>332</v>
      </c>
      <c r="O380" s="107">
        <v>0.89583333333333337</v>
      </c>
      <c r="P380" s="106">
        <v>30.6</v>
      </c>
      <c r="Q380" s="106">
        <v>13</v>
      </c>
      <c r="R380" s="106"/>
      <c r="S380" s="106"/>
      <c r="T380" s="106"/>
      <c r="U380" s="106">
        <v>100</v>
      </c>
    </row>
    <row r="381" spans="1:21">
      <c r="A381" s="105">
        <v>39773</v>
      </c>
      <c r="B381" s="103">
        <v>12.4</v>
      </c>
      <c r="C381" s="103">
        <v>13.2</v>
      </c>
      <c r="D381" s="104">
        <v>0.66666666666666663</v>
      </c>
      <c r="E381" s="103">
        <v>11.4</v>
      </c>
      <c r="F381" s="104">
        <v>0.17361111111111113</v>
      </c>
      <c r="G381" s="103">
        <v>91</v>
      </c>
      <c r="H381" s="103">
        <v>3.6</v>
      </c>
      <c r="I381" s="103">
        <v>1.7</v>
      </c>
      <c r="J381" s="104">
        <v>0.96527777777777779</v>
      </c>
      <c r="K381" s="103">
        <v>1.2</v>
      </c>
      <c r="L381" s="104">
        <v>0.96527777777777779</v>
      </c>
      <c r="M381" s="103">
        <v>30.5</v>
      </c>
      <c r="N381" s="103">
        <v>329</v>
      </c>
      <c r="O381" s="104">
        <v>0.60416666666666663</v>
      </c>
      <c r="P381" s="103">
        <v>61.9</v>
      </c>
      <c r="Q381" s="103">
        <v>313</v>
      </c>
      <c r="R381" s="103"/>
      <c r="S381" s="103"/>
      <c r="T381" s="103"/>
      <c r="U381" s="103">
        <v>100</v>
      </c>
    </row>
    <row r="382" spans="1:21">
      <c r="A382" s="108">
        <v>39774</v>
      </c>
      <c r="B382" s="106">
        <v>12.3</v>
      </c>
      <c r="C382" s="106">
        <v>13.3</v>
      </c>
      <c r="D382" s="107">
        <v>0.34722222222222227</v>
      </c>
      <c r="E382" s="106">
        <v>11.1</v>
      </c>
      <c r="F382" s="107">
        <v>0.70138888888888884</v>
      </c>
      <c r="G382" s="106">
        <v>90</v>
      </c>
      <c r="H382" s="106">
        <v>6.8</v>
      </c>
      <c r="I382" s="106">
        <v>1.9</v>
      </c>
      <c r="J382" s="107">
        <v>0.1388888888888889</v>
      </c>
      <c r="K382" s="106">
        <v>0.8</v>
      </c>
      <c r="L382" s="107">
        <v>0.11805555555555557</v>
      </c>
      <c r="M382" s="106">
        <v>37.4</v>
      </c>
      <c r="N382" s="106">
        <v>1</v>
      </c>
      <c r="O382" s="107">
        <v>0.1111111111111111</v>
      </c>
      <c r="P382" s="106">
        <v>64.400000000000006</v>
      </c>
      <c r="Q382" s="106">
        <v>329</v>
      </c>
      <c r="R382" s="106"/>
      <c r="S382" s="106"/>
      <c r="T382" s="106"/>
      <c r="U382" s="106">
        <v>100</v>
      </c>
    </row>
    <row r="383" spans="1:21">
      <c r="A383" s="105">
        <v>39775</v>
      </c>
      <c r="B383" s="103">
        <v>12.3</v>
      </c>
      <c r="C383" s="103">
        <v>13.5</v>
      </c>
      <c r="D383" s="104">
        <v>0.70138888888888884</v>
      </c>
      <c r="E383" s="103">
        <v>10.8</v>
      </c>
      <c r="F383" s="104">
        <v>0.25</v>
      </c>
      <c r="G383" s="103">
        <v>85</v>
      </c>
      <c r="H383" s="103">
        <v>13.6</v>
      </c>
      <c r="I383" s="103">
        <v>8.6</v>
      </c>
      <c r="J383" s="104">
        <v>0.25</v>
      </c>
      <c r="K383" s="103">
        <v>2.8</v>
      </c>
      <c r="L383" s="104">
        <v>0.22222222222222221</v>
      </c>
      <c r="M383" s="103">
        <v>31.9</v>
      </c>
      <c r="N383" s="103">
        <v>331</v>
      </c>
      <c r="O383" s="104">
        <v>0.94444444444444453</v>
      </c>
      <c r="P383" s="103">
        <v>94.7</v>
      </c>
      <c r="Q383" s="103">
        <v>26</v>
      </c>
      <c r="R383" s="103"/>
      <c r="S383" s="103"/>
      <c r="T383" s="103"/>
      <c r="U383" s="103">
        <v>100</v>
      </c>
    </row>
    <row r="384" spans="1:21">
      <c r="A384" s="108">
        <v>39776</v>
      </c>
      <c r="B384" s="106">
        <v>9.6999999999999993</v>
      </c>
      <c r="C384" s="106">
        <v>12.3</v>
      </c>
      <c r="D384" s="107">
        <v>0.1111111111111111</v>
      </c>
      <c r="E384" s="106">
        <v>7.8</v>
      </c>
      <c r="F384" s="107">
        <v>0.3125</v>
      </c>
      <c r="G384" s="106">
        <v>77</v>
      </c>
      <c r="H384" s="106">
        <v>22.4</v>
      </c>
      <c r="I384" s="106">
        <v>5.6</v>
      </c>
      <c r="J384" s="107">
        <v>0.22222222222222221</v>
      </c>
      <c r="K384" s="106">
        <v>2.5</v>
      </c>
      <c r="L384" s="107">
        <v>0.22222222222222221</v>
      </c>
      <c r="M384" s="106">
        <v>44.9</v>
      </c>
      <c r="N384" s="106">
        <v>345</v>
      </c>
      <c r="O384" s="107">
        <v>0.18055555555555555</v>
      </c>
      <c r="P384" s="106">
        <v>117</v>
      </c>
      <c r="Q384" s="106">
        <v>322</v>
      </c>
      <c r="R384" s="106"/>
      <c r="S384" s="106"/>
      <c r="T384" s="106"/>
      <c r="U384" s="106">
        <v>100</v>
      </c>
    </row>
    <row r="385" spans="1:21">
      <c r="A385" s="105">
        <v>39777</v>
      </c>
      <c r="B385" s="103">
        <v>7.1</v>
      </c>
      <c r="C385" s="103">
        <v>9.8000000000000007</v>
      </c>
      <c r="D385" s="104">
        <v>8.3333333333333329E-2</v>
      </c>
      <c r="E385" s="103">
        <v>4.5</v>
      </c>
      <c r="F385" s="104">
        <v>0.75694444444444453</v>
      </c>
      <c r="G385" s="103">
        <v>76</v>
      </c>
      <c r="H385" s="103">
        <v>16.899999999999999</v>
      </c>
      <c r="I385" s="103">
        <v>4.8</v>
      </c>
      <c r="J385" s="104">
        <v>0.3125</v>
      </c>
      <c r="K385" s="103">
        <v>1.6</v>
      </c>
      <c r="L385" s="104">
        <v>0.29166666666666669</v>
      </c>
      <c r="M385" s="103">
        <v>16.600000000000001</v>
      </c>
      <c r="N385" s="103">
        <v>66</v>
      </c>
      <c r="O385" s="104">
        <v>0.30555555555555552</v>
      </c>
      <c r="P385" s="103">
        <v>64.099999999999994</v>
      </c>
      <c r="Q385" s="103">
        <v>80</v>
      </c>
      <c r="R385" s="103"/>
      <c r="S385" s="103"/>
      <c r="T385" s="103"/>
      <c r="U385" s="103">
        <v>100</v>
      </c>
    </row>
    <row r="386" spans="1:21">
      <c r="A386" s="108">
        <v>39778</v>
      </c>
      <c r="B386" s="106">
        <v>5.7</v>
      </c>
      <c r="C386" s="106">
        <v>8.6</v>
      </c>
      <c r="D386" s="107">
        <v>0.53472222222222221</v>
      </c>
      <c r="E386" s="106">
        <v>3.3</v>
      </c>
      <c r="F386" s="107">
        <v>0.2638888888888889</v>
      </c>
      <c r="G386" s="106">
        <v>84</v>
      </c>
      <c r="H386" s="106">
        <v>0.6</v>
      </c>
      <c r="I386" s="106">
        <v>0.2</v>
      </c>
      <c r="J386" s="107">
        <v>0.84722222222222221</v>
      </c>
      <c r="K386" s="106">
        <v>0.1</v>
      </c>
      <c r="L386" s="107">
        <v>0.27777777777777779</v>
      </c>
      <c r="M386" s="106">
        <v>7.9</v>
      </c>
      <c r="N386" s="106">
        <v>163</v>
      </c>
      <c r="O386" s="107">
        <v>0.78472222222222221</v>
      </c>
      <c r="P386" s="106">
        <v>32.799999999999997</v>
      </c>
      <c r="Q386" s="106">
        <v>168</v>
      </c>
      <c r="R386" s="106"/>
      <c r="S386" s="106"/>
      <c r="T386" s="106"/>
      <c r="U386" s="106">
        <v>100</v>
      </c>
    </row>
    <row r="387" spans="1:21">
      <c r="A387" s="105">
        <v>39779</v>
      </c>
      <c r="B387" s="103">
        <v>6</v>
      </c>
      <c r="C387" s="103">
        <v>8.3000000000000007</v>
      </c>
      <c r="D387" s="104">
        <v>0.57638888888888895</v>
      </c>
      <c r="E387" s="103">
        <v>4.4000000000000004</v>
      </c>
      <c r="F387" s="104">
        <v>0.97916666666666663</v>
      </c>
      <c r="G387" s="103">
        <v>83</v>
      </c>
      <c r="H387" s="103">
        <v>0</v>
      </c>
      <c r="I387" s="103">
        <v>0</v>
      </c>
      <c r="J387" s="103"/>
      <c r="K387" s="103">
        <v>0</v>
      </c>
      <c r="L387" s="104">
        <v>0</v>
      </c>
      <c r="M387" s="103">
        <v>9</v>
      </c>
      <c r="N387" s="103">
        <v>167</v>
      </c>
      <c r="O387" s="104">
        <v>0.99305555555555547</v>
      </c>
      <c r="P387" s="103">
        <v>23.4</v>
      </c>
      <c r="Q387" s="103">
        <v>336</v>
      </c>
      <c r="R387" s="103"/>
      <c r="S387" s="103"/>
      <c r="T387" s="103"/>
      <c r="U387" s="103">
        <v>100</v>
      </c>
    </row>
    <row r="388" spans="1:21">
      <c r="A388" s="108">
        <v>39780</v>
      </c>
      <c r="B388" s="106">
        <v>7.7</v>
      </c>
      <c r="C388" s="106">
        <v>10</v>
      </c>
      <c r="D388" s="107">
        <v>0.94444444444444453</v>
      </c>
      <c r="E388" s="106">
        <v>4.4000000000000004</v>
      </c>
      <c r="F388" s="107">
        <v>0</v>
      </c>
      <c r="G388" s="106">
        <v>66</v>
      </c>
      <c r="H388" s="106">
        <v>0</v>
      </c>
      <c r="I388" s="106">
        <v>0</v>
      </c>
      <c r="J388" s="106"/>
      <c r="K388" s="106">
        <v>0</v>
      </c>
      <c r="L388" s="107">
        <v>0</v>
      </c>
      <c r="M388" s="106">
        <v>23.6</v>
      </c>
      <c r="N388" s="106">
        <v>211</v>
      </c>
      <c r="O388" s="107">
        <v>0.86111111111111116</v>
      </c>
      <c r="P388" s="106">
        <v>85.7</v>
      </c>
      <c r="Q388" s="106">
        <v>174</v>
      </c>
      <c r="R388" s="106"/>
      <c r="S388" s="106"/>
      <c r="T388" s="106"/>
      <c r="U388" s="106">
        <v>100</v>
      </c>
    </row>
    <row r="389" spans="1:21">
      <c r="A389" s="105">
        <v>39781</v>
      </c>
      <c r="B389" s="103">
        <v>9.3000000000000007</v>
      </c>
      <c r="C389" s="103">
        <v>10.3</v>
      </c>
      <c r="D389" s="104">
        <v>6.25E-2</v>
      </c>
      <c r="E389" s="103">
        <v>7.8</v>
      </c>
      <c r="F389" s="104">
        <v>0.65972222222222221</v>
      </c>
      <c r="G389" s="103">
        <v>57</v>
      </c>
      <c r="H389" s="103">
        <v>0</v>
      </c>
      <c r="I389" s="103">
        <v>0</v>
      </c>
      <c r="J389" s="103"/>
      <c r="K389" s="103">
        <v>0</v>
      </c>
      <c r="L389" s="104">
        <v>0</v>
      </c>
      <c r="M389" s="103">
        <v>31.9</v>
      </c>
      <c r="N389" s="103">
        <v>237</v>
      </c>
      <c r="O389" s="104">
        <v>0.4236111111111111</v>
      </c>
      <c r="P389" s="103">
        <v>95.4</v>
      </c>
      <c r="Q389" s="103">
        <v>219</v>
      </c>
      <c r="R389" s="103"/>
      <c r="S389" s="103"/>
      <c r="T389" s="103"/>
      <c r="U389" s="103">
        <v>100</v>
      </c>
    </row>
    <row r="390" spans="1:21">
      <c r="A390" s="108">
        <v>39782</v>
      </c>
      <c r="B390" s="106">
        <v>8.1999999999999993</v>
      </c>
      <c r="C390" s="106">
        <v>9.1999999999999993</v>
      </c>
      <c r="D390" s="107">
        <v>0.6875</v>
      </c>
      <c r="E390" s="106">
        <v>6.5</v>
      </c>
      <c r="F390" s="107">
        <v>0.38194444444444442</v>
      </c>
      <c r="G390" s="106">
        <v>67</v>
      </c>
      <c r="H390" s="106">
        <v>5</v>
      </c>
      <c r="I390" s="106">
        <v>1.9</v>
      </c>
      <c r="J390" s="107">
        <v>0.3888888888888889</v>
      </c>
      <c r="K390" s="106">
        <v>0.5</v>
      </c>
      <c r="L390" s="107">
        <v>0.375</v>
      </c>
      <c r="M390" s="106">
        <v>37.1</v>
      </c>
      <c r="N390" s="106">
        <v>287</v>
      </c>
      <c r="O390" s="107">
        <v>0.375</v>
      </c>
      <c r="P390" s="106">
        <v>85.7</v>
      </c>
      <c r="Q390" s="106">
        <v>239</v>
      </c>
      <c r="R390" s="106"/>
      <c r="S390" s="106"/>
      <c r="T390" s="106"/>
      <c r="U390" s="106">
        <v>100</v>
      </c>
    </row>
    <row r="391" spans="1:21">
      <c r="A391" s="121"/>
      <c r="B391" s="120">
        <f>SUM(B361:B390)/30</f>
        <v>11.01</v>
      </c>
      <c r="C391" s="120">
        <f>SUM(C361:C390)/30</f>
        <v>13.056666666666668</v>
      </c>
      <c r="D391" s="120">
        <f>SUM(D361:D390)/30</f>
        <v>0.50208333333333333</v>
      </c>
      <c r="E391" s="120">
        <f>SUM(E361:E390)/30</f>
        <v>9.0166666666666693</v>
      </c>
      <c r="F391" s="120">
        <f>SUM(F361:F390)/30</f>
        <v>0.42430555555555555</v>
      </c>
      <c r="G391" s="120">
        <f>SUM(G361:G390)/30</f>
        <v>79.099999999999994</v>
      </c>
      <c r="H391" s="120">
        <f>SUM(H361:H390)</f>
        <v>190.4</v>
      </c>
      <c r="I391" s="120">
        <f>SUM(I361:I390)/30</f>
        <v>2.0866666666666664</v>
      </c>
      <c r="J391" s="120">
        <f>SUM(J361:J390)/30</f>
        <v>0.37847222222222227</v>
      </c>
      <c r="K391" s="120">
        <f>SUM(K361:K390)/30</f>
        <v>0.83666666666666667</v>
      </c>
      <c r="L391" s="120">
        <f>SUM(L361:L390)/30</f>
        <v>0.29375000000000001</v>
      </c>
      <c r="M391" s="120">
        <f>SUM(M361:M390)/30</f>
        <v>19.873333333333335</v>
      </c>
      <c r="N391" s="120">
        <f>SUM(N361:N390)/30</f>
        <v>214.76666666666668</v>
      </c>
      <c r="O391" s="120">
        <f>SUM(O361:O390)/30</f>
        <v>0.49745370370370362</v>
      </c>
      <c r="P391" s="120">
        <f>SUM(P361:P390)/30</f>
        <v>54.996666666666677</v>
      </c>
      <c r="Q391" s="120">
        <f>SUM(Q361:Q390)/30</f>
        <v>193.73333333333332</v>
      </c>
      <c r="R391" s="119"/>
      <c r="S391" s="119"/>
      <c r="T391" s="119"/>
      <c r="U391" s="118"/>
    </row>
    <row r="392" spans="1:21">
      <c r="A392" s="116" t="s">
        <v>143</v>
      </c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4"/>
    </row>
    <row r="393" spans="1:21">
      <c r="A393" s="110" t="s">
        <v>101</v>
      </c>
      <c r="B393" s="113" t="s">
        <v>100</v>
      </c>
      <c r="C393" s="112"/>
      <c r="D393" s="112"/>
      <c r="E393" s="112"/>
      <c r="F393" s="111"/>
      <c r="G393" s="110" t="s">
        <v>99</v>
      </c>
      <c r="H393" s="113" t="s">
        <v>98</v>
      </c>
      <c r="I393" s="112"/>
      <c r="J393" s="112"/>
      <c r="K393" s="112"/>
      <c r="L393" s="111"/>
      <c r="M393" s="113" t="s">
        <v>97</v>
      </c>
      <c r="N393" s="112"/>
      <c r="O393" s="112"/>
      <c r="P393" s="112"/>
      <c r="Q393" s="111"/>
      <c r="R393" s="113" t="s">
        <v>105</v>
      </c>
      <c r="S393" s="112"/>
      <c r="T393" s="111"/>
      <c r="U393" s="110" t="s">
        <v>96</v>
      </c>
    </row>
    <row r="394" spans="1:21">
      <c r="A394" s="110"/>
      <c r="B394" s="110" t="s">
        <v>84</v>
      </c>
      <c r="C394" s="113" t="s">
        <v>95</v>
      </c>
      <c r="D394" s="111"/>
      <c r="E394" s="113" t="s">
        <v>94</v>
      </c>
      <c r="F394" s="111"/>
      <c r="G394" s="110" t="s">
        <v>90</v>
      </c>
      <c r="H394" s="110" t="s">
        <v>93</v>
      </c>
      <c r="I394" s="113" t="s">
        <v>92</v>
      </c>
      <c r="J394" s="111"/>
      <c r="K394" s="113" t="s">
        <v>91</v>
      </c>
      <c r="L394" s="111"/>
      <c r="M394" s="113" t="s">
        <v>90</v>
      </c>
      <c r="N394" s="111"/>
      <c r="O394" s="113" t="s">
        <v>89</v>
      </c>
      <c r="P394" s="112"/>
      <c r="Q394" s="111"/>
      <c r="R394" s="110" t="s">
        <v>90</v>
      </c>
      <c r="S394" s="113" t="s">
        <v>104</v>
      </c>
      <c r="T394" s="111"/>
      <c r="U394" s="110"/>
    </row>
    <row r="395" spans="1:21">
      <c r="A395" s="110"/>
      <c r="B395" s="110" t="s">
        <v>88</v>
      </c>
      <c r="C395" s="110" t="s">
        <v>88</v>
      </c>
      <c r="D395" s="110" t="s">
        <v>85</v>
      </c>
      <c r="E395" s="110" t="s">
        <v>87</v>
      </c>
      <c r="F395" s="110" t="s">
        <v>85</v>
      </c>
      <c r="G395" s="110" t="s">
        <v>81</v>
      </c>
      <c r="H395" s="110" t="s">
        <v>86</v>
      </c>
      <c r="I395" s="110"/>
      <c r="J395" s="110" t="s">
        <v>85</v>
      </c>
      <c r="K395" s="110"/>
      <c r="L395" s="110" t="s">
        <v>85</v>
      </c>
      <c r="M395" s="110" t="s">
        <v>83</v>
      </c>
      <c r="N395" s="110" t="s">
        <v>82</v>
      </c>
      <c r="O395" s="110" t="s">
        <v>84</v>
      </c>
      <c r="P395" s="110" t="s">
        <v>83</v>
      </c>
      <c r="Q395" s="110" t="s">
        <v>82</v>
      </c>
      <c r="R395" s="110" t="s">
        <v>103</v>
      </c>
      <c r="S395" s="110" t="s">
        <v>103</v>
      </c>
      <c r="T395" s="110" t="s">
        <v>85</v>
      </c>
      <c r="U395" s="110" t="s">
        <v>81</v>
      </c>
    </row>
    <row r="396" spans="1:21">
      <c r="A396" s="105">
        <v>39783</v>
      </c>
      <c r="B396" s="103">
        <v>6.2</v>
      </c>
      <c r="C396" s="103">
        <v>7.9</v>
      </c>
      <c r="D396" s="104">
        <v>0.125</v>
      </c>
      <c r="E396" s="103">
        <v>4.8</v>
      </c>
      <c r="F396" s="104">
        <v>0.33333333333333331</v>
      </c>
      <c r="G396" s="103">
        <v>84</v>
      </c>
      <c r="H396" s="103">
        <v>24.4</v>
      </c>
      <c r="I396" s="103">
        <v>5.4</v>
      </c>
      <c r="J396" s="104">
        <v>0.79166666666666663</v>
      </c>
      <c r="K396" s="103">
        <v>2.8</v>
      </c>
      <c r="L396" s="104">
        <v>0.78472222222222221</v>
      </c>
      <c r="M396" s="103">
        <v>27</v>
      </c>
      <c r="N396" s="103">
        <v>302</v>
      </c>
      <c r="O396" s="104">
        <v>0.19444444444444445</v>
      </c>
      <c r="P396" s="103">
        <v>61.9</v>
      </c>
      <c r="Q396" s="103">
        <v>303</v>
      </c>
      <c r="R396" s="103"/>
      <c r="S396" s="103"/>
      <c r="T396" s="103"/>
      <c r="U396" s="103">
        <v>100</v>
      </c>
    </row>
    <row r="397" spans="1:21">
      <c r="A397" s="108">
        <v>39784</v>
      </c>
      <c r="B397" s="106">
        <v>7.1</v>
      </c>
      <c r="C397" s="106">
        <v>9.6</v>
      </c>
      <c r="D397" s="107">
        <v>0.96527777777777779</v>
      </c>
      <c r="E397" s="106">
        <v>5.2</v>
      </c>
      <c r="F397" s="107">
        <v>0.33333333333333331</v>
      </c>
      <c r="G397" s="106">
        <v>79</v>
      </c>
      <c r="H397" s="106">
        <v>6.7</v>
      </c>
      <c r="I397" s="106">
        <v>2.1</v>
      </c>
      <c r="J397" s="107">
        <v>0.1388888888888889</v>
      </c>
      <c r="K397" s="106">
        <v>1.2</v>
      </c>
      <c r="L397" s="107">
        <v>2.7777777777777776E-2</v>
      </c>
      <c r="M397" s="106">
        <v>25.3</v>
      </c>
      <c r="N397" s="106">
        <v>297</v>
      </c>
      <c r="O397" s="107">
        <v>0.66666666666666663</v>
      </c>
      <c r="P397" s="106">
        <v>55.4</v>
      </c>
      <c r="Q397" s="106">
        <v>314</v>
      </c>
      <c r="R397" s="106"/>
      <c r="S397" s="106"/>
      <c r="T397" s="106"/>
      <c r="U397" s="106">
        <v>99.3</v>
      </c>
    </row>
    <row r="398" spans="1:21">
      <c r="A398" s="105">
        <v>39785</v>
      </c>
      <c r="B398" s="103">
        <v>9.6999999999999993</v>
      </c>
      <c r="C398" s="103">
        <v>11</v>
      </c>
      <c r="D398" s="104">
        <v>0.92361111111111116</v>
      </c>
      <c r="E398" s="103">
        <v>8.1999999999999993</v>
      </c>
      <c r="F398" s="104">
        <v>0.33333333333333331</v>
      </c>
      <c r="G398" s="103">
        <v>77</v>
      </c>
      <c r="H398" s="103">
        <v>19.399999999999999</v>
      </c>
      <c r="I398" s="103">
        <v>4.5</v>
      </c>
      <c r="J398" s="104">
        <v>0.34027777777777773</v>
      </c>
      <c r="K398" s="103">
        <v>1.3</v>
      </c>
      <c r="L398" s="104">
        <v>0.72222222222222221</v>
      </c>
      <c r="M398" s="103">
        <v>30.4</v>
      </c>
      <c r="N398" s="103">
        <v>275</v>
      </c>
      <c r="O398" s="104">
        <v>0.375</v>
      </c>
      <c r="P398" s="103">
        <v>67.7</v>
      </c>
      <c r="Q398" s="103">
        <v>267</v>
      </c>
      <c r="R398" s="103"/>
      <c r="S398" s="103"/>
      <c r="T398" s="103"/>
      <c r="U398" s="103">
        <v>99.3</v>
      </c>
    </row>
    <row r="399" spans="1:21">
      <c r="A399" s="108">
        <v>39786</v>
      </c>
      <c r="B399" s="106">
        <v>11.5</v>
      </c>
      <c r="C399" s="106">
        <v>13.7</v>
      </c>
      <c r="D399" s="107">
        <v>0.88888888888888884</v>
      </c>
      <c r="E399" s="106">
        <v>8.6999999999999993</v>
      </c>
      <c r="F399" s="107">
        <v>0.34722222222222227</v>
      </c>
      <c r="G399" s="106">
        <v>75</v>
      </c>
      <c r="H399" s="106">
        <v>6.4</v>
      </c>
      <c r="I399" s="106">
        <v>3.2</v>
      </c>
      <c r="J399" s="107">
        <v>0.79166666666666663</v>
      </c>
      <c r="K399" s="106">
        <v>1</v>
      </c>
      <c r="L399" s="107">
        <v>0.76388888888888884</v>
      </c>
      <c r="M399" s="106">
        <v>22.7</v>
      </c>
      <c r="N399" s="106">
        <v>252</v>
      </c>
      <c r="O399" s="107">
        <v>0.44444444444444442</v>
      </c>
      <c r="P399" s="106">
        <v>53.3</v>
      </c>
      <c r="Q399" s="106">
        <v>307</v>
      </c>
      <c r="R399" s="106"/>
      <c r="S399" s="106"/>
      <c r="T399" s="106"/>
      <c r="U399" s="106">
        <v>100</v>
      </c>
    </row>
    <row r="400" spans="1:21">
      <c r="A400" s="105">
        <v>39787</v>
      </c>
      <c r="B400" s="103">
        <v>12.1</v>
      </c>
      <c r="C400" s="103">
        <v>14</v>
      </c>
      <c r="D400" s="104">
        <v>0.10416666666666667</v>
      </c>
      <c r="E400" s="103">
        <v>10.5</v>
      </c>
      <c r="F400" s="104">
        <v>0.3125</v>
      </c>
      <c r="G400" s="103">
        <v>74</v>
      </c>
      <c r="H400" s="103">
        <v>4.3</v>
      </c>
      <c r="I400" s="103">
        <v>1.6</v>
      </c>
      <c r="J400" s="104">
        <v>0.2986111111111111</v>
      </c>
      <c r="K400" s="103">
        <v>0.9</v>
      </c>
      <c r="L400" s="104">
        <v>0.21527777777777779</v>
      </c>
      <c r="M400" s="103">
        <v>36.700000000000003</v>
      </c>
      <c r="N400" s="103">
        <v>314</v>
      </c>
      <c r="O400" s="104">
        <v>0.22222222222222221</v>
      </c>
      <c r="P400" s="103">
        <v>110.2</v>
      </c>
      <c r="Q400" s="103">
        <v>301</v>
      </c>
      <c r="R400" s="103"/>
      <c r="S400" s="103"/>
      <c r="T400" s="103"/>
      <c r="U400" s="103">
        <v>100</v>
      </c>
    </row>
    <row r="401" spans="1:21">
      <c r="A401" s="108">
        <v>39788</v>
      </c>
      <c r="B401" s="106">
        <v>10.4</v>
      </c>
      <c r="C401" s="106">
        <v>11.7</v>
      </c>
      <c r="D401" s="107">
        <v>0.99305555555555547</v>
      </c>
      <c r="E401" s="106">
        <v>8.4</v>
      </c>
      <c r="F401" s="107">
        <v>0.34722222222222227</v>
      </c>
      <c r="G401" s="106">
        <v>86</v>
      </c>
      <c r="H401" s="106">
        <v>5.4</v>
      </c>
      <c r="I401" s="106">
        <v>1</v>
      </c>
      <c r="J401" s="107">
        <v>0.40972222222222227</v>
      </c>
      <c r="K401" s="106">
        <v>0.2</v>
      </c>
      <c r="L401" s="107">
        <v>0.2986111111111111</v>
      </c>
      <c r="M401" s="106">
        <v>14.5</v>
      </c>
      <c r="N401" s="106">
        <v>171</v>
      </c>
      <c r="O401" s="107">
        <v>0.88888888888888884</v>
      </c>
      <c r="P401" s="106">
        <v>31.3</v>
      </c>
      <c r="Q401" s="106">
        <v>250</v>
      </c>
      <c r="R401" s="106"/>
      <c r="S401" s="106"/>
      <c r="T401" s="106"/>
      <c r="U401" s="106">
        <v>100</v>
      </c>
    </row>
    <row r="402" spans="1:21">
      <c r="A402" s="105">
        <v>39789</v>
      </c>
      <c r="B402" s="103">
        <v>12.6</v>
      </c>
      <c r="C402" s="103">
        <v>15.3</v>
      </c>
      <c r="D402" s="104">
        <v>0.47222222222222227</v>
      </c>
      <c r="E402" s="103">
        <v>11</v>
      </c>
      <c r="F402" s="104">
        <v>0.22916666666666666</v>
      </c>
      <c r="G402" s="103">
        <v>85</v>
      </c>
      <c r="H402" s="103">
        <v>0.6</v>
      </c>
      <c r="I402" s="103">
        <v>0.5</v>
      </c>
      <c r="J402" s="104">
        <v>0.59722222222222221</v>
      </c>
      <c r="K402" s="103">
        <v>0.2</v>
      </c>
      <c r="L402" s="104">
        <v>0.58333333333333337</v>
      </c>
      <c r="M402" s="103">
        <v>8.6</v>
      </c>
      <c r="N402" s="103">
        <v>158</v>
      </c>
      <c r="O402" s="104">
        <v>0.36805555555555558</v>
      </c>
      <c r="P402" s="103">
        <v>25.9</v>
      </c>
      <c r="Q402" s="103">
        <v>162</v>
      </c>
      <c r="R402" s="103"/>
      <c r="S402" s="103"/>
      <c r="T402" s="103"/>
      <c r="U402" s="103">
        <v>100</v>
      </c>
    </row>
    <row r="403" spans="1:21">
      <c r="A403" s="108">
        <v>39790</v>
      </c>
      <c r="B403" s="106">
        <v>11</v>
      </c>
      <c r="C403" s="106">
        <v>12.4</v>
      </c>
      <c r="D403" s="107">
        <v>0.5</v>
      </c>
      <c r="E403" s="106">
        <v>9.6</v>
      </c>
      <c r="F403" s="107">
        <v>0.99305555555555547</v>
      </c>
      <c r="G403" s="106">
        <v>92</v>
      </c>
      <c r="H403" s="106">
        <v>2.8</v>
      </c>
      <c r="I403" s="106">
        <v>1.7</v>
      </c>
      <c r="J403" s="107">
        <v>0.98611111111111116</v>
      </c>
      <c r="K403" s="106">
        <v>0.9</v>
      </c>
      <c r="L403" s="107">
        <v>0.99305555555555547</v>
      </c>
      <c r="M403" s="106">
        <v>13.9</v>
      </c>
      <c r="N403" s="106">
        <v>330</v>
      </c>
      <c r="O403" s="107">
        <v>0.99305555555555547</v>
      </c>
      <c r="P403" s="106">
        <v>49</v>
      </c>
      <c r="Q403" s="106">
        <v>168</v>
      </c>
      <c r="R403" s="106"/>
      <c r="S403" s="106"/>
      <c r="T403" s="106"/>
      <c r="U403" s="106">
        <v>99.3</v>
      </c>
    </row>
    <row r="404" spans="1:21">
      <c r="A404" s="105">
        <v>39791</v>
      </c>
      <c r="B404" s="103">
        <v>8.8000000000000007</v>
      </c>
      <c r="C404" s="103">
        <v>10.3</v>
      </c>
      <c r="D404" s="104">
        <v>0.59722222222222221</v>
      </c>
      <c r="E404" s="103">
        <v>6.9</v>
      </c>
      <c r="F404" s="104">
        <v>0.25694444444444448</v>
      </c>
      <c r="G404" s="103">
        <v>83</v>
      </c>
      <c r="H404" s="103">
        <v>10.7</v>
      </c>
      <c r="I404" s="103">
        <v>4</v>
      </c>
      <c r="J404" s="104">
        <v>9.0277777777777776E-2</v>
      </c>
      <c r="K404" s="103">
        <v>1</v>
      </c>
      <c r="L404" s="104">
        <v>0.77083333333333337</v>
      </c>
      <c r="M404" s="103">
        <v>21.5</v>
      </c>
      <c r="N404" s="103">
        <v>31</v>
      </c>
      <c r="O404" s="104">
        <v>0.79861111111111116</v>
      </c>
      <c r="P404" s="103">
        <v>75.2</v>
      </c>
      <c r="Q404" s="103">
        <v>332</v>
      </c>
      <c r="R404" s="103"/>
      <c r="S404" s="103"/>
      <c r="T404" s="103"/>
      <c r="U404" s="103">
        <v>100</v>
      </c>
    </row>
    <row r="405" spans="1:21">
      <c r="A405" s="108">
        <v>39792</v>
      </c>
      <c r="B405" s="106">
        <v>7.3</v>
      </c>
      <c r="C405" s="106">
        <v>9.6</v>
      </c>
      <c r="D405" s="107">
        <v>2.0833333333333332E-2</v>
      </c>
      <c r="E405" s="106">
        <v>5.3</v>
      </c>
      <c r="F405" s="107">
        <v>0.72222222222222221</v>
      </c>
      <c r="G405" s="106">
        <v>75</v>
      </c>
      <c r="H405" s="106">
        <v>8.3000000000000007</v>
      </c>
      <c r="I405" s="106">
        <v>2.9</v>
      </c>
      <c r="J405" s="107">
        <v>0.72222222222222221</v>
      </c>
      <c r="K405" s="106">
        <v>1.1000000000000001</v>
      </c>
      <c r="L405" s="107">
        <v>0.70138888888888884</v>
      </c>
      <c r="M405" s="106">
        <v>31.1</v>
      </c>
      <c r="N405" s="106">
        <v>27</v>
      </c>
      <c r="O405" s="107">
        <v>0.21527777777777779</v>
      </c>
      <c r="P405" s="106">
        <v>81</v>
      </c>
      <c r="Q405" s="106">
        <v>18</v>
      </c>
      <c r="R405" s="106"/>
      <c r="S405" s="106"/>
      <c r="T405" s="106"/>
      <c r="U405" s="106">
        <v>100</v>
      </c>
    </row>
    <row r="406" spans="1:21">
      <c r="A406" s="105">
        <v>39793</v>
      </c>
      <c r="B406" s="103">
        <v>7.4</v>
      </c>
      <c r="C406" s="103">
        <v>8.8000000000000007</v>
      </c>
      <c r="D406" s="104">
        <v>0.55555555555555558</v>
      </c>
      <c r="E406" s="103">
        <v>5.2</v>
      </c>
      <c r="F406" s="104">
        <v>8.3333333333333329E-2</v>
      </c>
      <c r="G406" s="103">
        <v>85</v>
      </c>
      <c r="H406" s="103">
        <v>3.3</v>
      </c>
      <c r="I406" s="103">
        <v>0.3</v>
      </c>
      <c r="J406" s="104">
        <v>0.3125</v>
      </c>
      <c r="K406" s="103">
        <v>0.4</v>
      </c>
      <c r="L406" s="104">
        <v>0.59722222222222221</v>
      </c>
      <c r="M406" s="103">
        <v>17</v>
      </c>
      <c r="N406" s="103">
        <v>268</v>
      </c>
      <c r="O406" s="104">
        <v>0.30555555555555552</v>
      </c>
      <c r="P406" s="103">
        <v>52.2</v>
      </c>
      <c r="Q406" s="103">
        <v>49</v>
      </c>
      <c r="R406" s="103"/>
      <c r="S406" s="103"/>
      <c r="T406" s="103"/>
      <c r="U406" s="103">
        <v>100.69</v>
      </c>
    </row>
    <row r="407" spans="1:21">
      <c r="A407" s="108">
        <v>39794</v>
      </c>
      <c r="B407" s="106">
        <v>7.9</v>
      </c>
      <c r="C407" s="106">
        <v>10.9</v>
      </c>
      <c r="D407" s="107">
        <v>0.53472222222222221</v>
      </c>
      <c r="E407" s="106">
        <v>4.3</v>
      </c>
      <c r="F407" s="107">
        <v>0.30555555555555552</v>
      </c>
      <c r="G407" s="106">
        <v>82</v>
      </c>
      <c r="H407" s="106">
        <v>0.1</v>
      </c>
      <c r="I407" s="106">
        <v>0.1</v>
      </c>
      <c r="J407" s="107">
        <v>0.70138888888888884</v>
      </c>
      <c r="K407" s="106">
        <v>0.1</v>
      </c>
      <c r="L407" s="107">
        <v>0.70138888888888884</v>
      </c>
      <c r="M407" s="106">
        <v>16.899999999999999</v>
      </c>
      <c r="N407" s="106">
        <v>212</v>
      </c>
      <c r="O407" s="107">
        <v>0.59722222222222221</v>
      </c>
      <c r="P407" s="106">
        <v>43.2</v>
      </c>
      <c r="Q407" s="106">
        <v>170</v>
      </c>
      <c r="R407" s="106"/>
      <c r="S407" s="106"/>
      <c r="T407" s="106"/>
      <c r="U407" s="106">
        <v>99.3</v>
      </c>
    </row>
    <row r="408" spans="1:21">
      <c r="A408" s="105">
        <v>39795</v>
      </c>
      <c r="B408" s="103">
        <v>8.9</v>
      </c>
      <c r="C408" s="103">
        <v>11.1</v>
      </c>
      <c r="D408" s="104">
        <v>0.23611111111111113</v>
      </c>
      <c r="E408" s="103">
        <v>6.8</v>
      </c>
      <c r="F408" s="104">
        <v>0.86111111111111116</v>
      </c>
      <c r="G408" s="103">
        <v>70</v>
      </c>
      <c r="H408" s="103">
        <v>4.8</v>
      </c>
      <c r="I408" s="103">
        <v>1.3</v>
      </c>
      <c r="J408" s="104">
        <v>0.59722222222222221</v>
      </c>
      <c r="K408" s="103">
        <v>0.7</v>
      </c>
      <c r="L408" s="104">
        <v>0.59027777777777779</v>
      </c>
      <c r="M408" s="103">
        <v>34.1</v>
      </c>
      <c r="N408" s="103">
        <v>254</v>
      </c>
      <c r="O408" s="104">
        <v>0.375</v>
      </c>
      <c r="P408" s="103">
        <v>110.2</v>
      </c>
      <c r="Q408" s="103">
        <v>172</v>
      </c>
      <c r="R408" s="103"/>
      <c r="S408" s="103"/>
      <c r="T408" s="103"/>
      <c r="U408" s="103">
        <v>100</v>
      </c>
    </row>
    <row r="409" spans="1:21">
      <c r="A409" s="108">
        <v>39796</v>
      </c>
      <c r="B409" s="106">
        <v>5.0999999999999996</v>
      </c>
      <c r="C409" s="106">
        <v>6.6</v>
      </c>
      <c r="D409" s="107">
        <v>0</v>
      </c>
      <c r="E409" s="106">
        <v>3.3</v>
      </c>
      <c r="F409" s="107">
        <v>0.77777777777777779</v>
      </c>
      <c r="G409" s="106">
        <v>85</v>
      </c>
      <c r="H409" s="106">
        <v>21.5</v>
      </c>
      <c r="I409" s="106">
        <v>8</v>
      </c>
      <c r="J409" s="107">
        <v>0.79861111111111116</v>
      </c>
      <c r="K409" s="106">
        <v>2.2999999999999998</v>
      </c>
      <c r="L409" s="107">
        <v>0.77083333333333337</v>
      </c>
      <c r="M409" s="106">
        <v>25.6</v>
      </c>
      <c r="N409" s="106">
        <v>305</v>
      </c>
      <c r="O409" s="107">
        <v>0.77777777777777779</v>
      </c>
      <c r="P409" s="106">
        <v>156.19999999999999</v>
      </c>
      <c r="Q409" s="106">
        <v>335</v>
      </c>
      <c r="R409" s="106"/>
      <c r="S409" s="106"/>
      <c r="T409" s="106"/>
      <c r="U409" s="106">
        <v>100</v>
      </c>
    </row>
    <row r="410" spans="1:21">
      <c r="A410" s="105">
        <v>39797</v>
      </c>
      <c r="B410" s="103">
        <v>7</v>
      </c>
      <c r="C410" s="103">
        <v>10.3</v>
      </c>
      <c r="D410" s="104">
        <v>0.99305555555555547</v>
      </c>
      <c r="E410" s="103">
        <v>3.5</v>
      </c>
      <c r="F410" s="104">
        <v>0.13194444444444445</v>
      </c>
      <c r="G410" s="103">
        <v>84</v>
      </c>
      <c r="H410" s="103">
        <v>4.7</v>
      </c>
      <c r="I410" s="103">
        <v>2.2000000000000002</v>
      </c>
      <c r="J410" s="104">
        <v>8.3333333333333329E-2</v>
      </c>
      <c r="K410" s="103">
        <v>1.1000000000000001</v>
      </c>
      <c r="L410" s="104">
        <v>4.8611111111111112E-2</v>
      </c>
      <c r="M410" s="103">
        <v>20.2</v>
      </c>
      <c r="N410" s="103">
        <v>350</v>
      </c>
      <c r="O410" s="104">
        <v>0.74305555555555547</v>
      </c>
      <c r="P410" s="103">
        <v>55.8</v>
      </c>
      <c r="Q410" s="103">
        <v>333</v>
      </c>
      <c r="R410" s="103"/>
      <c r="S410" s="103"/>
      <c r="T410" s="103"/>
      <c r="U410" s="103">
        <v>100</v>
      </c>
    </row>
    <row r="411" spans="1:21">
      <c r="A411" s="108">
        <v>39798</v>
      </c>
      <c r="B411" s="106">
        <v>10.6</v>
      </c>
      <c r="C411" s="106">
        <v>11.1</v>
      </c>
      <c r="D411" s="107">
        <v>0.81944444444444453</v>
      </c>
      <c r="E411" s="106">
        <v>10.3</v>
      </c>
      <c r="F411" s="107">
        <v>0</v>
      </c>
      <c r="G411" s="106">
        <v>75</v>
      </c>
      <c r="H411" s="106">
        <v>0</v>
      </c>
      <c r="I411" s="106">
        <v>0</v>
      </c>
      <c r="J411" s="106"/>
      <c r="K411" s="106">
        <v>0</v>
      </c>
      <c r="L411" s="107">
        <v>0</v>
      </c>
      <c r="M411" s="106">
        <v>41.7</v>
      </c>
      <c r="N411" s="106">
        <v>358</v>
      </c>
      <c r="O411" s="107">
        <v>0.80555555555555547</v>
      </c>
      <c r="P411" s="106">
        <v>61.2</v>
      </c>
      <c r="Q411" s="106">
        <v>358</v>
      </c>
      <c r="R411" s="106"/>
      <c r="S411" s="106"/>
      <c r="T411" s="106"/>
      <c r="U411" s="106">
        <v>100</v>
      </c>
    </row>
    <row r="412" spans="1:21">
      <c r="A412" s="105">
        <v>39799</v>
      </c>
      <c r="B412" s="103">
        <v>9.9</v>
      </c>
      <c r="C412" s="103">
        <v>11.2</v>
      </c>
      <c r="D412" s="104">
        <v>0.65972222222222221</v>
      </c>
      <c r="E412" s="103">
        <v>8.8000000000000007</v>
      </c>
      <c r="F412" s="104">
        <v>0.1388888888888889</v>
      </c>
      <c r="G412" s="103">
        <v>88</v>
      </c>
      <c r="H412" s="103">
        <v>10.5</v>
      </c>
      <c r="I412" s="103">
        <v>3.3</v>
      </c>
      <c r="J412" s="104">
        <v>0.74305555555555547</v>
      </c>
      <c r="K412" s="103">
        <v>1.1000000000000001</v>
      </c>
      <c r="L412" s="104">
        <v>0.70833333333333337</v>
      </c>
      <c r="M412" s="103">
        <v>27.7</v>
      </c>
      <c r="N412" s="103">
        <v>341</v>
      </c>
      <c r="O412" s="104">
        <v>0.77083333333333337</v>
      </c>
      <c r="P412" s="103">
        <v>62.6</v>
      </c>
      <c r="Q412" s="103">
        <v>325</v>
      </c>
      <c r="R412" s="103"/>
      <c r="S412" s="103"/>
      <c r="T412" s="103"/>
      <c r="U412" s="103">
        <v>100</v>
      </c>
    </row>
    <row r="413" spans="1:21">
      <c r="A413" s="108">
        <v>39800</v>
      </c>
      <c r="B413" s="106">
        <v>10.1</v>
      </c>
      <c r="C413" s="106">
        <v>10.7</v>
      </c>
      <c r="D413" s="107">
        <v>0.61805555555555558</v>
      </c>
      <c r="E413" s="106">
        <v>8.9</v>
      </c>
      <c r="F413" s="107">
        <v>0.1875</v>
      </c>
      <c r="G413" s="106">
        <v>85</v>
      </c>
      <c r="H413" s="106">
        <v>5.3</v>
      </c>
      <c r="I413" s="106">
        <v>2</v>
      </c>
      <c r="J413" s="107">
        <v>0.20833333333333334</v>
      </c>
      <c r="K413" s="106">
        <v>0.8</v>
      </c>
      <c r="L413" s="107">
        <v>0.68055555555555547</v>
      </c>
      <c r="M413" s="106">
        <v>15.4</v>
      </c>
      <c r="N413" s="106">
        <v>353</v>
      </c>
      <c r="O413" s="107">
        <v>0.18055555555555555</v>
      </c>
      <c r="P413" s="106">
        <v>50.8</v>
      </c>
      <c r="Q413" s="106">
        <v>329</v>
      </c>
      <c r="R413" s="106"/>
      <c r="S413" s="106"/>
      <c r="T413" s="106"/>
      <c r="U413" s="106">
        <v>100</v>
      </c>
    </row>
    <row r="414" spans="1:21">
      <c r="A414" s="105">
        <v>39801</v>
      </c>
      <c r="B414" s="103">
        <v>9.6</v>
      </c>
      <c r="C414" s="103">
        <v>11.2</v>
      </c>
      <c r="D414" s="104">
        <v>0.52777777777777779</v>
      </c>
      <c r="E414" s="103">
        <v>7.5</v>
      </c>
      <c r="F414" s="104">
        <v>0.19444444444444445</v>
      </c>
      <c r="G414" s="103">
        <v>92</v>
      </c>
      <c r="H414" s="103">
        <v>0.1</v>
      </c>
      <c r="I414" s="103">
        <v>0.1</v>
      </c>
      <c r="J414" s="104">
        <v>0.3611111111111111</v>
      </c>
      <c r="K414" s="103">
        <v>0.1</v>
      </c>
      <c r="L414" s="104">
        <v>0.3611111111111111</v>
      </c>
      <c r="M414" s="103">
        <v>5.7</v>
      </c>
      <c r="N414" s="103">
        <v>191</v>
      </c>
      <c r="O414" s="104">
        <v>0.72916666666666663</v>
      </c>
      <c r="P414" s="103">
        <v>18</v>
      </c>
      <c r="Q414" s="103">
        <v>175</v>
      </c>
      <c r="R414" s="103"/>
      <c r="S414" s="103"/>
      <c r="T414" s="103"/>
      <c r="U414" s="103">
        <v>100</v>
      </c>
    </row>
    <row r="415" spans="1:21">
      <c r="A415" s="108">
        <v>39802</v>
      </c>
      <c r="B415" s="106">
        <v>9</v>
      </c>
      <c r="C415" s="106">
        <v>12.5</v>
      </c>
      <c r="D415" s="107">
        <v>0.58333333333333337</v>
      </c>
      <c r="E415" s="106">
        <v>7.2</v>
      </c>
      <c r="F415" s="107">
        <v>0.23611111111111113</v>
      </c>
      <c r="G415" s="106">
        <v>92</v>
      </c>
      <c r="H415" s="106">
        <v>0</v>
      </c>
      <c r="I415" s="106">
        <v>0</v>
      </c>
      <c r="J415" s="106"/>
      <c r="K415" s="106">
        <v>0</v>
      </c>
      <c r="L415" s="107">
        <v>0</v>
      </c>
      <c r="M415" s="106">
        <v>10.7</v>
      </c>
      <c r="N415" s="106">
        <v>162</v>
      </c>
      <c r="O415" s="107">
        <v>0.2638888888888889</v>
      </c>
      <c r="P415" s="106">
        <v>22.7</v>
      </c>
      <c r="Q415" s="106">
        <v>171</v>
      </c>
      <c r="R415" s="106"/>
      <c r="S415" s="106"/>
      <c r="T415" s="106"/>
      <c r="U415" s="106">
        <v>100</v>
      </c>
    </row>
    <row r="416" spans="1:21">
      <c r="A416" s="105">
        <v>39803</v>
      </c>
      <c r="B416" s="103">
        <v>7.7</v>
      </c>
      <c r="C416" s="103">
        <v>12.7</v>
      </c>
      <c r="D416" s="104">
        <v>0.57638888888888895</v>
      </c>
      <c r="E416" s="103">
        <v>4.9000000000000004</v>
      </c>
      <c r="F416" s="104">
        <v>0.22916666666666666</v>
      </c>
      <c r="G416" s="103">
        <v>85</v>
      </c>
      <c r="H416" s="103">
        <v>0</v>
      </c>
      <c r="I416" s="103">
        <v>0</v>
      </c>
      <c r="J416" s="103"/>
      <c r="K416" s="103">
        <v>0</v>
      </c>
      <c r="L416" s="104">
        <v>0</v>
      </c>
      <c r="M416" s="103">
        <v>11.4</v>
      </c>
      <c r="N416" s="103">
        <v>168</v>
      </c>
      <c r="O416" s="104">
        <v>0.28472222222222221</v>
      </c>
      <c r="P416" s="103">
        <v>22</v>
      </c>
      <c r="Q416" s="103">
        <v>157</v>
      </c>
      <c r="R416" s="103"/>
      <c r="S416" s="103"/>
      <c r="T416" s="103"/>
      <c r="U416" s="103">
        <v>100</v>
      </c>
    </row>
    <row r="417" spans="1:21">
      <c r="A417" s="108">
        <v>39804</v>
      </c>
      <c r="B417" s="106">
        <v>5.7</v>
      </c>
      <c r="C417" s="106">
        <v>12.1</v>
      </c>
      <c r="D417" s="107">
        <v>0.65972222222222221</v>
      </c>
      <c r="E417" s="106">
        <v>2</v>
      </c>
      <c r="F417" s="107">
        <v>0.27083333333333331</v>
      </c>
      <c r="G417" s="106">
        <v>89</v>
      </c>
      <c r="H417" s="106">
        <v>0</v>
      </c>
      <c r="I417" s="106">
        <v>0</v>
      </c>
      <c r="J417" s="106"/>
      <c r="K417" s="106">
        <v>0</v>
      </c>
      <c r="L417" s="107">
        <v>0</v>
      </c>
      <c r="M417" s="106">
        <v>11.2</v>
      </c>
      <c r="N417" s="106">
        <v>170</v>
      </c>
      <c r="O417" s="107">
        <v>0.33333333333333331</v>
      </c>
      <c r="P417" s="106">
        <v>27.4</v>
      </c>
      <c r="Q417" s="106">
        <v>173</v>
      </c>
      <c r="R417" s="106"/>
      <c r="S417" s="106"/>
      <c r="T417" s="106"/>
      <c r="U417" s="106">
        <v>100</v>
      </c>
    </row>
    <row r="418" spans="1:21">
      <c r="A418" s="105">
        <v>39805</v>
      </c>
      <c r="B418" s="103">
        <v>4.9000000000000004</v>
      </c>
      <c r="C418" s="103">
        <v>8.5</v>
      </c>
      <c r="D418" s="104">
        <v>0.66666666666666663</v>
      </c>
      <c r="E418" s="103">
        <v>1.6</v>
      </c>
      <c r="F418" s="104">
        <v>0.31944444444444448</v>
      </c>
      <c r="G418" s="103">
        <v>89</v>
      </c>
      <c r="H418" s="103">
        <v>0</v>
      </c>
      <c r="I418" s="103">
        <v>0</v>
      </c>
      <c r="J418" s="103"/>
      <c r="K418" s="103">
        <v>0</v>
      </c>
      <c r="L418" s="104">
        <v>0</v>
      </c>
      <c r="M418" s="103">
        <v>10.5</v>
      </c>
      <c r="N418" s="103">
        <v>170</v>
      </c>
      <c r="O418" s="104">
        <v>0.13194444444444445</v>
      </c>
      <c r="P418" s="103">
        <v>25.2</v>
      </c>
      <c r="Q418" s="103">
        <v>174</v>
      </c>
      <c r="R418" s="103"/>
      <c r="S418" s="103"/>
      <c r="T418" s="103"/>
      <c r="U418" s="103">
        <v>100</v>
      </c>
    </row>
    <row r="419" spans="1:21">
      <c r="A419" s="108">
        <v>39806</v>
      </c>
      <c r="B419" s="106">
        <v>5.4</v>
      </c>
      <c r="C419" s="106">
        <v>10.7</v>
      </c>
      <c r="D419" s="107">
        <v>0.5625</v>
      </c>
      <c r="E419" s="106">
        <v>1.5</v>
      </c>
      <c r="F419" s="107">
        <v>0.27083333333333331</v>
      </c>
      <c r="G419" s="106">
        <v>88</v>
      </c>
      <c r="H419" s="106">
        <v>0</v>
      </c>
      <c r="I419" s="106">
        <v>0</v>
      </c>
      <c r="J419" s="106"/>
      <c r="K419" s="106">
        <v>0</v>
      </c>
      <c r="L419" s="107">
        <v>0</v>
      </c>
      <c r="M419" s="106">
        <v>12.8</v>
      </c>
      <c r="N419" s="106">
        <v>161</v>
      </c>
      <c r="O419" s="107">
        <v>0.99305555555555547</v>
      </c>
      <c r="P419" s="106">
        <v>30.2</v>
      </c>
      <c r="Q419" s="106">
        <v>166</v>
      </c>
      <c r="R419" s="106"/>
      <c r="S419" s="106"/>
      <c r="T419" s="106"/>
      <c r="U419" s="106">
        <v>99.3</v>
      </c>
    </row>
    <row r="420" spans="1:21">
      <c r="A420" s="105">
        <v>39807</v>
      </c>
      <c r="B420" s="103">
        <v>5.0999999999999996</v>
      </c>
      <c r="C420" s="103">
        <v>8.6999999999999993</v>
      </c>
      <c r="D420" s="104">
        <v>0.70138888888888884</v>
      </c>
      <c r="E420" s="103">
        <v>1.5</v>
      </c>
      <c r="F420" s="104">
        <v>0.3125</v>
      </c>
      <c r="G420" s="103">
        <v>87</v>
      </c>
      <c r="H420" s="103">
        <v>0</v>
      </c>
      <c r="I420" s="103">
        <v>0</v>
      </c>
      <c r="J420" s="103"/>
      <c r="K420" s="103">
        <v>0</v>
      </c>
      <c r="L420" s="104">
        <v>0</v>
      </c>
      <c r="M420" s="103">
        <v>13.4</v>
      </c>
      <c r="N420" s="103">
        <v>100</v>
      </c>
      <c r="O420" s="104">
        <v>0.83333333333333337</v>
      </c>
      <c r="P420" s="103">
        <v>40</v>
      </c>
      <c r="Q420" s="103">
        <v>169</v>
      </c>
      <c r="R420" s="103"/>
      <c r="S420" s="103"/>
      <c r="T420" s="103"/>
      <c r="U420" s="103">
        <v>100</v>
      </c>
    </row>
    <row r="421" spans="1:21">
      <c r="A421" s="108">
        <v>39808</v>
      </c>
      <c r="B421" s="106">
        <v>5.6</v>
      </c>
      <c r="C421" s="106">
        <v>8.3000000000000007</v>
      </c>
      <c r="D421" s="107">
        <v>0.36805555555555558</v>
      </c>
      <c r="E421" s="106">
        <v>2.8</v>
      </c>
      <c r="F421" s="107">
        <v>0.86111111111111116</v>
      </c>
      <c r="G421" s="106">
        <v>80</v>
      </c>
      <c r="H421" s="106">
        <v>0.7</v>
      </c>
      <c r="I421" s="106">
        <v>0.4</v>
      </c>
      <c r="J421" s="107">
        <v>0.51388888888888895</v>
      </c>
      <c r="K421" s="106">
        <v>0.1</v>
      </c>
      <c r="L421" s="107">
        <v>0.4513888888888889</v>
      </c>
      <c r="M421" s="106">
        <v>17.100000000000001</v>
      </c>
      <c r="N421" s="106">
        <v>41</v>
      </c>
      <c r="O421" s="107">
        <v>0.47916666666666669</v>
      </c>
      <c r="P421" s="106">
        <v>68.8</v>
      </c>
      <c r="Q421" s="106">
        <v>166</v>
      </c>
      <c r="R421" s="106"/>
      <c r="S421" s="106"/>
      <c r="T421" s="106"/>
      <c r="U421" s="106">
        <v>100</v>
      </c>
    </row>
    <row r="422" spans="1:21">
      <c r="A422" s="105">
        <v>39809</v>
      </c>
      <c r="B422" s="103">
        <v>6.1</v>
      </c>
      <c r="C422" s="103">
        <v>10.7</v>
      </c>
      <c r="D422" s="104">
        <v>0.63888888888888895</v>
      </c>
      <c r="E422" s="103">
        <v>2</v>
      </c>
      <c r="F422" s="104">
        <v>0.34027777777777773</v>
      </c>
      <c r="G422" s="103">
        <v>80</v>
      </c>
      <c r="H422" s="103">
        <v>0.1</v>
      </c>
      <c r="I422" s="103">
        <v>0.1</v>
      </c>
      <c r="J422" s="104">
        <v>0.11805555555555557</v>
      </c>
      <c r="K422" s="103">
        <v>0.1</v>
      </c>
      <c r="L422" s="104">
        <v>0.11805555555555557</v>
      </c>
      <c r="M422" s="103">
        <v>9.6999999999999993</v>
      </c>
      <c r="N422" s="103">
        <v>154</v>
      </c>
      <c r="O422" s="104">
        <v>0.63888888888888895</v>
      </c>
      <c r="P422" s="103">
        <v>30.6</v>
      </c>
      <c r="Q422" s="103">
        <v>146</v>
      </c>
      <c r="R422" s="103"/>
      <c r="S422" s="103"/>
      <c r="T422" s="103"/>
      <c r="U422" s="103">
        <v>100</v>
      </c>
    </row>
    <row r="423" spans="1:21">
      <c r="A423" s="108">
        <v>39810</v>
      </c>
      <c r="B423" s="106">
        <v>10.5</v>
      </c>
      <c r="C423" s="106">
        <v>14.1</v>
      </c>
      <c r="D423" s="107">
        <v>0.5625</v>
      </c>
      <c r="E423" s="106">
        <v>8</v>
      </c>
      <c r="F423" s="107">
        <v>0.34722222222222227</v>
      </c>
      <c r="G423" s="106">
        <v>68</v>
      </c>
      <c r="H423" s="106">
        <v>0</v>
      </c>
      <c r="I423" s="106">
        <v>0</v>
      </c>
      <c r="J423" s="106"/>
      <c r="K423" s="106">
        <v>0</v>
      </c>
      <c r="L423" s="107">
        <v>0</v>
      </c>
      <c r="M423" s="106">
        <v>15.6</v>
      </c>
      <c r="N423" s="106">
        <v>178</v>
      </c>
      <c r="O423" s="107">
        <v>0.82638888888888884</v>
      </c>
      <c r="P423" s="106">
        <v>53.3</v>
      </c>
      <c r="Q423" s="106">
        <v>149</v>
      </c>
      <c r="R423" s="106"/>
      <c r="S423" s="106"/>
      <c r="T423" s="106"/>
      <c r="U423" s="106">
        <v>99.3</v>
      </c>
    </row>
    <row r="424" spans="1:21">
      <c r="A424" s="105">
        <v>39811</v>
      </c>
      <c r="B424" s="103">
        <v>11.2</v>
      </c>
      <c r="C424" s="103">
        <v>14.6</v>
      </c>
      <c r="D424" s="104">
        <v>0.57638888888888895</v>
      </c>
      <c r="E424" s="103">
        <v>9.6999999999999993</v>
      </c>
      <c r="F424" s="104">
        <v>2.7777777777777776E-2</v>
      </c>
      <c r="G424" s="103">
        <v>65</v>
      </c>
      <c r="H424" s="103">
        <v>0</v>
      </c>
      <c r="I424" s="103">
        <v>0</v>
      </c>
      <c r="J424" s="103"/>
      <c r="K424" s="103">
        <v>0</v>
      </c>
      <c r="L424" s="104">
        <v>0</v>
      </c>
      <c r="M424" s="103">
        <v>16.600000000000001</v>
      </c>
      <c r="N424" s="103">
        <v>173</v>
      </c>
      <c r="O424" s="104">
        <v>0.14583333333333334</v>
      </c>
      <c r="P424" s="103">
        <v>41</v>
      </c>
      <c r="Q424" s="103">
        <v>178</v>
      </c>
      <c r="R424" s="103"/>
      <c r="S424" s="103"/>
      <c r="T424" s="103"/>
      <c r="U424" s="103">
        <v>100</v>
      </c>
    </row>
    <row r="425" spans="1:21">
      <c r="A425" s="108">
        <v>39812</v>
      </c>
      <c r="B425" s="106">
        <v>11.7</v>
      </c>
      <c r="C425" s="106">
        <v>15.5</v>
      </c>
      <c r="D425" s="107">
        <v>0.59722222222222221</v>
      </c>
      <c r="E425" s="106">
        <v>9.8000000000000007</v>
      </c>
      <c r="F425" s="107">
        <v>0.20833333333333334</v>
      </c>
      <c r="G425" s="106">
        <v>72</v>
      </c>
      <c r="H425" s="106">
        <v>0</v>
      </c>
      <c r="I425" s="106">
        <v>0</v>
      </c>
      <c r="J425" s="106"/>
      <c r="K425" s="106">
        <v>0</v>
      </c>
      <c r="L425" s="107">
        <v>0</v>
      </c>
      <c r="M425" s="106">
        <v>17.600000000000001</v>
      </c>
      <c r="N425" s="106">
        <v>169</v>
      </c>
      <c r="O425" s="107">
        <v>0.93055555555555547</v>
      </c>
      <c r="P425" s="106">
        <v>49.7</v>
      </c>
      <c r="Q425" s="106">
        <v>174</v>
      </c>
      <c r="R425" s="106"/>
      <c r="S425" s="106"/>
      <c r="T425" s="106"/>
      <c r="U425" s="106">
        <v>100</v>
      </c>
    </row>
    <row r="426" spans="1:21">
      <c r="A426" s="105">
        <v>39813</v>
      </c>
      <c r="B426" s="103">
        <v>13.1</v>
      </c>
      <c r="C426" s="103">
        <v>15.2</v>
      </c>
      <c r="D426" s="104">
        <v>0.52777777777777779</v>
      </c>
      <c r="E426" s="103">
        <v>11.2</v>
      </c>
      <c r="F426" s="104">
        <v>2.7777777777777776E-2</v>
      </c>
      <c r="G426" s="103">
        <v>64</v>
      </c>
      <c r="H426" s="103">
        <v>0</v>
      </c>
      <c r="I426" s="103">
        <v>0</v>
      </c>
      <c r="J426" s="103"/>
      <c r="K426" s="103">
        <v>0</v>
      </c>
      <c r="L426" s="104">
        <v>0</v>
      </c>
      <c r="M426" s="103">
        <v>29.1</v>
      </c>
      <c r="N426" s="103">
        <v>185</v>
      </c>
      <c r="O426" s="104">
        <v>0.40972222222222227</v>
      </c>
      <c r="P426" s="103">
        <v>66.599999999999994</v>
      </c>
      <c r="Q426" s="103">
        <v>193</v>
      </c>
      <c r="R426" s="103"/>
      <c r="S426" s="103"/>
      <c r="T426" s="103"/>
      <c r="U426" s="103">
        <v>100</v>
      </c>
    </row>
    <row r="427" spans="1:21">
      <c r="A427" s="109"/>
      <c r="B427" s="82">
        <f>SUM(B396:B426)/31</f>
        <v>8.6838709677419352</v>
      </c>
      <c r="C427" s="82">
        <f>SUM(C396:C426)/31</f>
        <v>11.322580645161288</v>
      </c>
      <c r="D427" s="82">
        <f>SUM(D396:D426)/31</f>
        <v>0.56630824372759847</v>
      </c>
      <c r="E427" s="82">
        <f>SUM(E396:E426)/31</f>
        <v>6.4322580645161285</v>
      </c>
      <c r="F427" s="82">
        <f>SUM(F396:F426)/31</f>
        <v>0.33355734767025091</v>
      </c>
      <c r="G427" s="82">
        <f>SUM(G396:G426)/31</f>
        <v>81.129032258064512</v>
      </c>
      <c r="H427" s="82">
        <f>SUM(H396:H426)</f>
        <v>140.09999999999997</v>
      </c>
      <c r="I427" s="82">
        <f>SUM(I396:I426)/31</f>
        <v>1.4419354838709679</v>
      </c>
      <c r="J427" s="82">
        <f>SUM(J396:J426)/31</f>
        <v>0.30981182795698931</v>
      </c>
      <c r="K427" s="82">
        <f>SUM(K396:K426)/31</f>
        <v>0.56129032258064526</v>
      </c>
      <c r="L427" s="82">
        <f>SUM(L396:L426)/31</f>
        <v>0.35125448028673828</v>
      </c>
      <c r="M427" s="82">
        <f>SUM(M396:M426)/31</f>
        <v>19.732258064516131</v>
      </c>
      <c r="N427" s="82">
        <f>SUM(N396:N426)/31</f>
        <v>213.54838709677421</v>
      </c>
      <c r="O427" s="82">
        <f>SUM(O396:O426)/31</f>
        <v>0.53942652329749108</v>
      </c>
      <c r="P427" s="82">
        <f>SUM(P396:P426)/31</f>
        <v>54.79354838709677</v>
      </c>
      <c r="Q427" s="82">
        <f>SUM(Q396:Q426)/31</f>
        <v>215.61290322580646</v>
      </c>
    </row>
  </sheetData>
  <mergeCells count="145">
    <mergeCell ref="B39:F39"/>
    <mergeCell ref="H39:L39"/>
    <mergeCell ref="M39:Q39"/>
    <mergeCell ref="R39:T39"/>
    <mergeCell ref="C4:D4"/>
    <mergeCell ref="E4:F4"/>
    <mergeCell ref="I4:J4"/>
    <mergeCell ref="K4:L4"/>
    <mergeCell ref="M4:N4"/>
    <mergeCell ref="O4:Q4"/>
    <mergeCell ref="M40:N40"/>
    <mergeCell ref="O40:Q40"/>
    <mergeCell ref="A1:U1"/>
    <mergeCell ref="A2:U2"/>
    <mergeCell ref="B3:F3"/>
    <mergeCell ref="H3:L3"/>
    <mergeCell ref="M3:Q3"/>
    <mergeCell ref="R3:T3"/>
    <mergeCell ref="S4:T4"/>
    <mergeCell ref="A38:U38"/>
    <mergeCell ref="S40:T40"/>
    <mergeCell ref="A72:U72"/>
    <mergeCell ref="B73:F73"/>
    <mergeCell ref="H73:L73"/>
    <mergeCell ref="M73:Q73"/>
    <mergeCell ref="R73:T73"/>
    <mergeCell ref="C40:D40"/>
    <mergeCell ref="E40:F40"/>
    <mergeCell ref="I40:J40"/>
    <mergeCell ref="K40:L40"/>
    <mergeCell ref="C74:D74"/>
    <mergeCell ref="E74:F74"/>
    <mergeCell ref="I74:J74"/>
    <mergeCell ref="K74:L74"/>
    <mergeCell ref="M74:N74"/>
    <mergeCell ref="O74:Q74"/>
    <mergeCell ref="I110:J110"/>
    <mergeCell ref="K110:L110"/>
    <mergeCell ref="M110:N110"/>
    <mergeCell ref="O110:Q110"/>
    <mergeCell ref="S74:T74"/>
    <mergeCell ref="A108:U108"/>
    <mergeCell ref="B109:F109"/>
    <mergeCell ref="H109:L109"/>
    <mergeCell ref="M109:Q109"/>
    <mergeCell ref="R109:T109"/>
    <mergeCell ref="M145:N145"/>
    <mergeCell ref="O145:Q145"/>
    <mergeCell ref="S110:T110"/>
    <mergeCell ref="A143:U143"/>
    <mergeCell ref="B144:F144"/>
    <mergeCell ref="H144:L144"/>
    <mergeCell ref="M144:Q144"/>
    <mergeCell ref="R144:T144"/>
    <mergeCell ref="C110:D110"/>
    <mergeCell ref="E110:F110"/>
    <mergeCell ref="S145:T145"/>
    <mergeCell ref="A179:U179"/>
    <mergeCell ref="B180:F180"/>
    <mergeCell ref="H180:L180"/>
    <mergeCell ref="M180:Q180"/>
    <mergeCell ref="R180:T180"/>
    <mergeCell ref="C145:D145"/>
    <mergeCell ref="E145:F145"/>
    <mergeCell ref="I145:J145"/>
    <mergeCell ref="K145:L145"/>
    <mergeCell ref="C181:D181"/>
    <mergeCell ref="E181:F181"/>
    <mergeCell ref="I181:J181"/>
    <mergeCell ref="K181:L181"/>
    <mergeCell ref="M181:N181"/>
    <mergeCell ref="O181:Q181"/>
    <mergeCell ref="I216:J216"/>
    <mergeCell ref="K216:L216"/>
    <mergeCell ref="M216:N216"/>
    <mergeCell ref="O216:Q216"/>
    <mergeCell ref="S181:T181"/>
    <mergeCell ref="A214:U214"/>
    <mergeCell ref="B215:F215"/>
    <mergeCell ref="H215:L215"/>
    <mergeCell ref="M215:Q215"/>
    <mergeCell ref="R215:T215"/>
    <mergeCell ref="M252:N252"/>
    <mergeCell ref="O252:Q252"/>
    <mergeCell ref="S216:T216"/>
    <mergeCell ref="A250:U250"/>
    <mergeCell ref="B251:F251"/>
    <mergeCell ref="H251:L251"/>
    <mergeCell ref="M251:Q251"/>
    <mergeCell ref="R251:T251"/>
    <mergeCell ref="C216:D216"/>
    <mergeCell ref="E216:F216"/>
    <mergeCell ref="S252:T252"/>
    <mergeCell ref="A286:U286"/>
    <mergeCell ref="B287:F287"/>
    <mergeCell ref="H287:L287"/>
    <mergeCell ref="M287:Q287"/>
    <mergeCell ref="R287:T287"/>
    <mergeCell ref="C252:D252"/>
    <mergeCell ref="E252:F252"/>
    <mergeCell ref="I252:J252"/>
    <mergeCell ref="K252:L252"/>
    <mergeCell ref="C288:D288"/>
    <mergeCell ref="E288:F288"/>
    <mergeCell ref="I288:J288"/>
    <mergeCell ref="K288:L288"/>
    <mergeCell ref="M288:N288"/>
    <mergeCell ref="O288:Q288"/>
    <mergeCell ref="I323:J323"/>
    <mergeCell ref="K323:L323"/>
    <mergeCell ref="M323:N323"/>
    <mergeCell ref="O323:Q323"/>
    <mergeCell ref="S288:T288"/>
    <mergeCell ref="A321:U321"/>
    <mergeCell ref="B322:F322"/>
    <mergeCell ref="H322:L322"/>
    <mergeCell ref="M322:Q322"/>
    <mergeCell ref="R322:T322"/>
    <mergeCell ref="M359:N359"/>
    <mergeCell ref="O359:Q359"/>
    <mergeCell ref="S323:T323"/>
    <mergeCell ref="A357:U357"/>
    <mergeCell ref="B358:F358"/>
    <mergeCell ref="H358:L358"/>
    <mergeCell ref="M358:Q358"/>
    <mergeCell ref="R358:T358"/>
    <mergeCell ref="C323:D323"/>
    <mergeCell ref="E323:F323"/>
    <mergeCell ref="S359:T359"/>
    <mergeCell ref="A392:U392"/>
    <mergeCell ref="B393:F393"/>
    <mergeCell ref="H393:L393"/>
    <mergeCell ref="M393:Q393"/>
    <mergeCell ref="R393:T393"/>
    <mergeCell ref="C359:D359"/>
    <mergeCell ref="E359:F359"/>
    <mergeCell ref="I359:J359"/>
    <mergeCell ref="K359:L359"/>
    <mergeCell ref="S394:T394"/>
    <mergeCell ref="C394:D394"/>
    <mergeCell ref="E394:F394"/>
    <mergeCell ref="I394:J394"/>
    <mergeCell ref="K394:L394"/>
    <mergeCell ref="M394:N394"/>
    <mergeCell ref="O394:Q39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5"/>
  <sheetViews>
    <sheetView workbookViewId="0">
      <selection sqref="A1:XFD425"/>
    </sheetView>
  </sheetViews>
  <sheetFormatPr baseColWidth="10" defaultRowHeight="14.4"/>
  <cols>
    <col min="1" max="16384" width="11.5546875" style="81"/>
  </cols>
  <sheetData>
    <row r="1" spans="1:21">
      <c r="A1" s="116" t="s">
        <v>142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/>
    </row>
    <row r="2" spans="1:21">
      <c r="A2" s="110" t="s">
        <v>101</v>
      </c>
      <c r="B2" s="113" t="s">
        <v>100</v>
      </c>
      <c r="C2" s="112"/>
      <c r="D2" s="112"/>
      <c r="E2" s="112"/>
      <c r="F2" s="111"/>
      <c r="G2" s="110" t="s">
        <v>99</v>
      </c>
      <c r="H2" s="113" t="s">
        <v>98</v>
      </c>
      <c r="I2" s="112"/>
      <c r="J2" s="112"/>
      <c r="K2" s="112"/>
      <c r="L2" s="111"/>
      <c r="M2" s="113" t="s">
        <v>97</v>
      </c>
      <c r="N2" s="112"/>
      <c r="O2" s="112"/>
      <c r="P2" s="112"/>
      <c r="Q2" s="111"/>
      <c r="R2" s="113" t="s">
        <v>105</v>
      </c>
      <c r="S2" s="112"/>
      <c r="T2" s="111"/>
      <c r="U2" s="110" t="s">
        <v>96</v>
      </c>
    </row>
    <row r="3" spans="1:21">
      <c r="A3" s="110"/>
      <c r="B3" s="110" t="s">
        <v>84</v>
      </c>
      <c r="C3" s="113" t="s">
        <v>95</v>
      </c>
      <c r="D3" s="111"/>
      <c r="E3" s="113" t="s">
        <v>94</v>
      </c>
      <c r="F3" s="111"/>
      <c r="G3" s="110" t="s">
        <v>90</v>
      </c>
      <c r="H3" s="110" t="s">
        <v>93</v>
      </c>
      <c r="I3" s="113" t="s">
        <v>92</v>
      </c>
      <c r="J3" s="111"/>
      <c r="K3" s="113" t="s">
        <v>91</v>
      </c>
      <c r="L3" s="111"/>
      <c r="M3" s="113" t="s">
        <v>90</v>
      </c>
      <c r="N3" s="111"/>
      <c r="O3" s="113" t="s">
        <v>89</v>
      </c>
      <c r="P3" s="112"/>
      <c r="Q3" s="111"/>
      <c r="R3" s="110" t="s">
        <v>90</v>
      </c>
      <c r="S3" s="113" t="s">
        <v>104</v>
      </c>
      <c r="T3" s="111"/>
      <c r="U3" s="110"/>
    </row>
    <row r="4" spans="1:21">
      <c r="A4" s="110"/>
      <c r="B4" s="110" t="s">
        <v>88</v>
      </c>
      <c r="C4" s="110" t="s">
        <v>88</v>
      </c>
      <c r="D4" s="110" t="s">
        <v>85</v>
      </c>
      <c r="E4" s="110" t="s">
        <v>87</v>
      </c>
      <c r="F4" s="110" t="s">
        <v>85</v>
      </c>
      <c r="G4" s="110" t="s">
        <v>81</v>
      </c>
      <c r="H4" s="110" t="s">
        <v>86</v>
      </c>
      <c r="I4" s="110"/>
      <c r="J4" s="110" t="s">
        <v>85</v>
      </c>
      <c r="K4" s="110"/>
      <c r="L4" s="110" t="s">
        <v>85</v>
      </c>
      <c r="M4" s="110" t="s">
        <v>83</v>
      </c>
      <c r="N4" s="110" t="s">
        <v>82</v>
      </c>
      <c r="O4" s="110" t="s">
        <v>84</v>
      </c>
      <c r="P4" s="110" t="s">
        <v>83</v>
      </c>
      <c r="Q4" s="110" t="s">
        <v>82</v>
      </c>
      <c r="R4" s="110" t="s">
        <v>103</v>
      </c>
      <c r="S4" s="110" t="s">
        <v>103</v>
      </c>
      <c r="T4" s="110" t="s">
        <v>85</v>
      </c>
      <c r="U4" s="110" t="s">
        <v>81</v>
      </c>
    </row>
    <row r="5" spans="1:21">
      <c r="A5" s="105">
        <v>39083</v>
      </c>
      <c r="B5" s="103">
        <v>14.7</v>
      </c>
      <c r="C5" s="103">
        <v>17.8</v>
      </c>
      <c r="D5" s="104">
        <v>4.1666666666666664E-2</v>
      </c>
      <c r="E5" s="103">
        <v>12.6</v>
      </c>
      <c r="F5" s="104">
        <v>0.57638888888888895</v>
      </c>
      <c r="G5" s="103">
        <v>88</v>
      </c>
      <c r="H5" s="103">
        <v>8.9</v>
      </c>
      <c r="I5" s="103">
        <v>8.9</v>
      </c>
      <c r="J5" s="104">
        <v>0.59722222222222221</v>
      </c>
      <c r="K5" s="103">
        <v>8.4</v>
      </c>
      <c r="L5" s="104">
        <v>0.58333333333333337</v>
      </c>
      <c r="M5" s="103">
        <v>23.6</v>
      </c>
      <c r="N5" s="103">
        <v>307</v>
      </c>
      <c r="O5" s="104">
        <v>0.82638888888888884</v>
      </c>
      <c r="P5" s="103">
        <v>69.5</v>
      </c>
      <c r="Q5" s="103">
        <v>342</v>
      </c>
      <c r="R5" s="103"/>
      <c r="S5" s="103"/>
      <c r="T5" s="103"/>
      <c r="U5" s="103">
        <v>100</v>
      </c>
    </row>
    <row r="6" spans="1:21">
      <c r="A6" s="108">
        <v>39084</v>
      </c>
      <c r="B6" s="106">
        <v>12.3</v>
      </c>
      <c r="C6" s="106">
        <v>13.3</v>
      </c>
      <c r="D6" s="107">
        <v>0</v>
      </c>
      <c r="E6" s="106">
        <v>8.6999999999999993</v>
      </c>
      <c r="F6" s="107">
        <v>0.97916666666666663</v>
      </c>
      <c r="G6" s="106">
        <v>88</v>
      </c>
      <c r="H6" s="106">
        <v>4.7</v>
      </c>
      <c r="I6" s="106">
        <v>4.3</v>
      </c>
      <c r="J6" s="107">
        <v>0.125</v>
      </c>
      <c r="K6" s="106">
        <v>2.2000000000000002</v>
      </c>
      <c r="L6" s="107">
        <v>0.125</v>
      </c>
      <c r="M6" s="106">
        <v>18.5</v>
      </c>
      <c r="N6" s="106">
        <v>337</v>
      </c>
      <c r="O6" s="107">
        <v>6.9444444444444441E-3</v>
      </c>
      <c r="P6" s="106">
        <v>49.7</v>
      </c>
      <c r="Q6" s="106">
        <v>351</v>
      </c>
      <c r="R6" s="106"/>
      <c r="S6" s="106"/>
      <c r="T6" s="106"/>
      <c r="U6" s="106">
        <v>100</v>
      </c>
    </row>
    <row r="7" spans="1:21">
      <c r="A7" s="105">
        <v>39085</v>
      </c>
      <c r="B7" s="103">
        <v>10.3</v>
      </c>
      <c r="C7" s="103">
        <v>15.7</v>
      </c>
      <c r="D7" s="104">
        <v>0.59722222222222221</v>
      </c>
      <c r="E7" s="103">
        <v>6.7</v>
      </c>
      <c r="F7" s="104">
        <v>0.4236111111111111</v>
      </c>
      <c r="G7" s="103">
        <v>87</v>
      </c>
      <c r="H7" s="103">
        <v>3.9</v>
      </c>
      <c r="I7" s="103">
        <v>3</v>
      </c>
      <c r="J7" s="104">
        <v>0.44444444444444442</v>
      </c>
      <c r="K7" s="103">
        <v>2.9</v>
      </c>
      <c r="L7" s="104">
        <v>0.44444444444444442</v>
      </c>
      <c r="M7" s="103">
        <v>14.2</v>
      </c>
      <c r="N7" s="103">
        <v>161</v>
      </c>
      <c r="O7" s="104">
        <v>0.34027777777777773</v>
      </c>
      <c r="P7" s="103">
        <v>31.7</v>
      </c>
      <c r="Q7" s="103">
        <v>159</v>
      </c>
      <c r="R7" s="103"/>
      <c r="S7" s="103"/>
      <c r="T7" s="103"/>
      <c r="U7" s="103">
        <v>100</v>
      </c>
    </row>
    <row r="8" spans="1:21">
      <c r="A8" s="108">
        <v>39086</v>
      </c>
      <c r="B8" s="106">
        <v>11.6</v>
      </c>
      <c r="C8" s="106">
        <v>13.9</v>
      </c>
      <c r="D8" s="107">
        <v>0.60416666666666663</v>
      </c>
      <c r="E8" s="106">
        <v>9</v>
      </c>
      <c r="F8" s="107">
        <v>0.34027777777777773</v>
      </c>
      <c r="G8" s="106">
        <v>88</v>
      </c>
      <c r="H8" s="106">
        <v>0</v>
      </c>
      <c r="I8" s="106">
        <v>0</v>
      </c>
      <c r="J8" s="107">
        <v>0</v>
      </c>
      <c r="K8" s="106">
        <v>0</v>
      </c>
      <c r="L8" s="107">
        <v>0</v>
      </c>
      <c r="M8" s="106">
        <v>15.3</v>
      </c>
      <c r="N8" s="106">
        <v>208</v>
      </c>
      <c r="O8" s="107">
        <v>0.625</v>
      </c>
      <c r="P8" s="106">
        <v>36.4</v>
      </c>
      <c r="Q8" s="106">
        <v>355</v>
      </c>
      <c r="R8" s="106"/>
      <c r="S8" s="106"/>
      <c r="T8" s="106"/>
      <c r="U8" s="106">
        <v>100</v>
      </c>
    </row>
    <row r="9" spans="1:21">
      <c r="A9" s="105">
        <v>39087</v>
      </c>
      <c r="B9" s="103">
        <v>11.7</v>
      </c>
      <c r="C9" s="103">
        <v>12.7</v>
      </c>
      <c r="D9" s="104">
        <v>0.65972222222222221</v>
      </c>
      <c r="E9" s="103">
        <v>10.3</v>
      </c>
      <c r="F9" s="104">
        <v>0.2638888888888889</v>
      </c>
      <c r="G9" s="103">
        <v>88</v>
      </c>
      <c r="H9" s="103">
        <v>0</v>
      </c>
      <c r="I9" s="103">
        <v>0</v>
      </c>
      <c r="J9" s="104">
        <v>0</v>
      </c>
      <c r="K9" s="103">
        <v>0</v>
      </c>
      <c r="L9" s="104">
        <v>0</v>
      </c>
      <c r="M9" s="103">
        <v>12.2</v>
      </c>
      <c r="N9" s="103">
        <v>168</v>
      </c>
      <c r="O9" s="104">
        <v>0.88194444444444453</v>
      </c>
      <c r="P9" s="103">
        <v>24.8</v>
      </c>
      <c r="Q9" s="103">
        <v>175</v>
      </c>
      <c r="R9" s="103"/>
      <c r="S9" s="103"/>
      <c r="T9" s="103"/>
      <c r="U9" s="103">
        <v>98.61</v>
      </c>
    </row>
    <row r="10" spans="1:21">
      <c r="A10" s="108">
        <v>39088</v>
      </c>
      <c r="B10" s="106">
        <v>13.1</v>
      </c>
      <c r="C10" s="106">
        <v>17.2</v>
      </c>
      <c r="D10" s="107">
        <v>0.61111111111111105</v>
      </c>
      <c r="E10" s="106">
        <v>10.6</v>
      </c>
      <c r="F10" s="107">
        <v>0.27083333333333331</v>
      </c>
      <c r="G10" s="106">
        <v>88</v>
      </c>
      <c r="H10" s="106">
        <v>0</v>
      </c>
      <c r="I10" s="106">
        <v>0</v>
      </c>
      <c r="J10" s="107">
        <v>0</v>
      </c>
      <c r="K10" s="106">
        <v>0</v>
      </c>
      <c r="L10" s="107">
        <v>0</v>
      </c>
      <c r="M10" s="106">
        <v>14.9</v>
      </c>
      <c r="N10" s="106">
        <v>170</v>
      </c>
      <c r="O10" s="107">
        <v>0.20138888888888887</v>
      </c>
      <c r="P10" s="106">
        <v>28.1</v>
      </c>
      <c r="Q10" s="106">
        <v>156</v>
      </c>
      <c r="R10" s="106"/>
      <c r="S10" s="106"/>
      <c r="T10" s="106"/>
      <c r="U10" s="106">
        <v>100</v>
      </c>
    </row>
    <row r="11" spans="1:21">
      <c r="A11" s="105">
        <v>39089</v>
      </c>
      <c r="B11" s="103">
        <v>14.1</v>
      </c>
      <c r="C11" s="103">
        <v>17.399999999999999</v>
      </c>
      <c r="D11" s="104">
        <v>0.55555555555555558</v>
      </c>
      <c r="E11" s="103">
        <v>11.2</v>
      </c>
      <c r="F11" s="104">
        <v>0.29166666666666669</v>
      </c>
      <c r="G11" s="103">
        <v>88</v>
      </c>
      <c r="H11" s="103">
        <v>0</v>
      </c>
      <c r="I11" s="103">
        <v>0</v>
      </c>
      <c r="J11" s="104">
        <v>0</v>
      </c>
      <c r="K11" s="103">
        <v>0</v>
      </c>
      <c r="L11" s="104">
        <v>0</v>
      </c>
      <c r="M11" s="103">
        <v>15.8</v>
      </c>
      <c r="N11" s="103">
        <v>214</v>
      </c>
      <c r="O11" s="104">
        <v>0.72222222222222221</v>
      </c>
      <c r="P11" s="103">
        <v>54</v>
      </c>
      <c r="Q11" s="103">
        <v>243</v>
      </c>
      <c r="R11" s="103"/>
      <c r="S11" s="103"/>
      <c r="T11" s="103"/>
      <c r="U11" s="103">
        <v>100</v>
      </c>
    </row>
    <row r="12" spans="1:21">
      <c r="A12" s="108">
        <v>39090</v>
      </c>
      <c r="B12" s="106">
        <v>14.8</v>
      </c>
      <c r="C12" s="106">
        <v>16.8</v>
      </c>
      <c r="D12" s="107">
        <v>0.61805555555555558</v>
      </c>
      <c r="E12" s="106">
        <v>12.4</v>
      </c>
      <c r="F12" s="107">
        <v>0</v>
      </c>
      <c r="G12" s="106">
        <v>88</v>
      </c>
      <c r="H12" s="106">
        <v>0</v>
      </c>
      <c r="I12" s="106">
        <v>0</v>
      </c>
      <c r="J12" s="107">
        <v>0</v>
      </c>
      <c r="K12" s="106">
        <v>0</v>
      </c>
      <c r="L12" s="107">
        <v>0</v>
      </c>
      <c r="M12" s="106">
        <v>13.6</v>
      </c>
      <c r="N12" s="106">
        <v>232</v>
      </c>
      <c r="O12" s="107">
        <v>0.13194444444444445</v>
      </c>
      <c r="P12" s="106">
        <v>36.700000000000003</v>
      </c>
      <c r="Q12" s="106">
        <v>243</v>
      </c>
      <c r="R12" s="106"/>
      <c r="S12" s="106"/>
      <c r="T12" s="106"/>
      <c r="U12" s="106">
        <v>100</v>
      </c>
    </row>
    <row r="13" spans="1:21">
      <c r="A13" s="105">
        <v>39091</v>
      </c>
      <c r="B13" s="103">
        <v>15.5</v>
      </c>
      <c r="C13" s="103">
        <v>18.8</v>
      </c>
      <c r="D13" s="104">
        <v>0.54861111111111105</v>
      </c>
      <c r="E13" s="103">
        <v>13.7</v>
      </c>
      <c r="F13" s="104">
        <v>0.33333333333333331</v>
      </c>
      <c r="G13" s="103">
        <v>88</v>
      </c>
      <c r="H13" s="103">
        <v>0</v>
      </c>
      <c r="I13" s="103">
        <v>0</v>
      </c>
      <c r="J13" s="104">
        <v>0</v>
      </c>
      <c r="K13" s="103">
        <v>0</v>
      </c>
      <c r="L13" s="104">
        <v>0</v>
      </c>
      <c r="M13" s="103">
        <v>15.9</v>
      </c>
      <c r="N13" s="103">
        <v>184</v>
      </c>
      <c r="O13" s="104">
        <v>0.93055555555555547</v>
      </c>
      <c r="P13" s="103">
        <v>43.6</v>
      </c>
      <c r="Q13" s="103">
        <v>176</v>
      </c>
      <c r="R13" s="103"/>
      <c r="S13" s="103"/>
      <c r="T13" s="103"/>
      <c r="U13" s="103">
        <v>100</v>
      </c>
    </row>
    <row r="14" spans="1:21">
      <c r="A14" s="108">
        <v>39092</v>
      </c>
      <c r="B14" s="106">
        <v>15</v>
      </c>
      <c r="C14" s="106">
        <v>18</v>
      </c>
      <c r="D14" s="107">
        <v>0.59722222222222221</v>
      </c>
      <c r="E14" s="106">
        <v>11.5</v>
      </c>
      <c r="F14" s="107">
        <v>0.98611111111111116</v>
      </c>
      <c r="G14" s="106">
        <v>88</v>
      </c>
      <c r="H14" s="106">
        <v>0</v>
      </c>
      <c r="I14" s="106">
        <v>0</v>
      </c>
      <c r="J14" s="107">
        <v>0</v>
      </c>
      <c r="K14" s="106">
        <v>0</v>
      </c>
      <c r="L14" s="107">
        <v>0</v>
      </c>
      <c r="M14" s="106">
        <v>17.5</v>
      </c>
      <c r="N14" s="106">
        <v>227</v>
      </c>
      <c r="O14" s="107">
        <v>3.4722222222222224E-2</v>
      </c>
      <c r="P14" s="106">
        <v>71.3</v>
      </c>
      <c r="Q14" s="106">
        <v>216</v>
      </c>
      <c r="R14" s="106"/>
      <c r="S14" s="106"/>
      <c r="T14" s="106"/>
      <c r="U14" s="106">
        <v>100</v>
      </c>
    </row>
    <row r="15" spans="1:21">
      <c r="A15" s="105">
        <v>39093</v>
      </c>
      <c r="B15" s="103">
        <v>12.7</v>
      </c>
      <c r="C15" s="103">
        <v>18.100000000000001</v>
      </c>
      <c r="D15" s="104">
        <v>0.54166666666666663</v>
      </c>
      <c r="E15" s="103">
        <v>8.8000000000000007</v>
      </c>
      <c r="F15" s="104">
        <v>0.29166666666666669</v>
      </c>
      <c r="G15" s="103">
        <v>88</v>
      </c>
      <c r="H15" s="103">
        <v>0</v>
      </c>
      <c r="I15" s="103">
        <v>0</v>
      </c>
      <c r="J15" s="104">
        <v>0</v>
      </c>
      <c r="K15" s="103">
        <v>0</v>
      </c>
      <c r="L15" s="104">
        <v>0</v>
      </c>
      <c r="M15" s="103">
        <v>13.5</v>
      </c>
      <c r="N15" s="103">
        <v>176</v>
      </c>
      <c r="O15" s="104">
        <v>0.33333333333333331</v>
      </c>
      <c r="P15" s="103">
        <v>32.4</v>
      </c>
      <c r="Q15" s="103">
        <v>159</v>
      </c>
      <c r="R15" s="103"/>
      <c r="S15" s="103"/>
      <c r="T15" s="103"/>
      <c r="U15" s="103">
        <v>100</v>
      </c>
    </row>
    <row r="16" spans="1:21">
      <c r="A16" s="108">
        <v>39094</v>
      </c>
      <c r="B16" s="106">
        <v>12.6</v>
      </c>
      <c r="C16" s="106">
        <v>15.8</v>
      </c>
      <c r="D16" s="107">
        <v>0.50694444444444442</v>
      </c>
      <c r="E16" s="106">
        <v>10.3</v>
      </c>
      <c r="F16" s="107">
        <v>0.21527777777777779</v>
      </c>
      <c r="G16" s="106">
        <v>88</v>
      </c>
      <c r="H16" s="106">
        <v>0</v>
      </c>
      <c r="I16" s="106">
        <v>0</v>
      </c>
      <c r="J16" s="107">
        <v>0</v>
      </c>
      <c r="K16" s="106">
        <v>0</v>
      </c>
      <c r="L16" s="107">
        <v>0</v>
      </c>
      <c r="M16" s="106">
        <v>7.8</v>
      </c>
      <c r="N16" s="106">
        <v>163</v>
      </c>
      <c r="O16" s="107">
        <v>0.3888888888888889</v>
      </c>
      <c r="P16" s="106">
        <v>23</v>
      </c>
      <c r="Q16" s="106">
        <v>168</v>
      </c>
      <c r="R16" s="106"/>
      <c r="S16" s="106"/>
      <c r="T16" s="106"/>
      <c r="U16" s="106">
        <v>100</v>
      </c>
    </row>
    <row r="17" spans="1:21">
      <c r="A17" s="105">
        <v>39095</v>
      </c>
      <c r="B17" s="103">
        <v>11.6</v>
      </c>
      <c r="C17" s="103">
        <v>13.8</v>
      </c>
      <c r="D17" s="104">
        <v>0.95833333333333337</v>
      </c>
      <c r="E17" s="103">
        <v>8.5</v>
      </c>
      <c r="F17" s="104">
        <v>0.25</v>
      </c>
      <c r="G17" s="103">
        <v>88</v>
      </c>
      <c r="H17" s="103">
        <v>0</v>
      </c>
      <c r="I17" s="103">
        <v>0</v>
      </c>
      <c r="J17" s="104">
        <v>0</v>
      </c>
      <c r="K17" s="103">
        <v>0</v>
      </c>
      <c r="L17" s="104">
        <v>0</v>
      </c>
      <c r="M17" s="103">
        <v>14.9</v>
      </c>
      <c r="N17" s="103">
        <v>291</v>
      </c>
      <c r="O17" s="104">
        <v>0.70138888888888884</v>
      </c>
      <c r="P17" s="103">
        <v>43.2</v>
      </c>
      <c r="Q17" s="103">
        <v>328</v>
      </c>
      <c r="R17" s="103"/>
      <c r="S17" s="103"/>
      <c r="T17" s="103"/>
      <c r="U17" s="103">
        <v>100</v>
      </c>
    </row>
    <row r="18" spans="1:21">
      <c r="A18" s="108">
        <v>39096</v>
      </c>
      <c r="B18" s="106">
        <v>12.3</v>
      </c>
      <c r="C18" s="106">
        <v>14.3</v>
      </c>
      <c r="D18" s="107">
        <v>0.52777777777777779</v>
      </c>
      <c r="E18" s="106">
        <v>8.8000000000000007</v>
      </c>
      <c r="F18" s="107">
        <v>0.99305555555555547</v>
      </c>
      <c r="G18" s="106">
        <v>88</v>
      </c>
      <c r="H18" s="106">
        <v>0</v>
      </c>
      <c r="I18" s="106">
        <v>0</v>
      </c>
      <c r="J18" s="107">
        <v>0</v>
      </c>
      <c r="K18" s="106">
        <v>0</v>
      </c>
      <c r="L18" s="107">
        <v>0</v>
      </c>
      <c r="M18" s="106">
        <v>7.2</v>
      </c>
      <c r="N18" s="106">
        <v>159</v>
      </c>
      <c r="O18" s="107">
        <v>0.98611111111111116</v>
      </c>
      <c r="P18" s="106">
        <v>19.399999999999999</v>
      </c>
      <c r="Q18" s="106">
        <v>162</v>
      </c>
      <c r="R18" s="106"/>
      <c r="S18" s="106"/>
      <c r="T18" s="106"/>
      <c r="U18" s="106">
        <v>100</v>
      </c>
    </row>
    <row r="19" spans="1:21">
      <c r="A19" s="105">
        <v>39097</v>
      </c>
      <c r="B19" s="103">
        <v>10.1</v>
      </c>
      <c r="C19" s="103">
        <v>14.5</v>
      </c>
      <c r="D19" s="104">
        <v>0.54166666666666663</v>
      </c>
      <c r="E19" s="103">
        <v>7</v>
      </c>
      <c r="F19" s="104">
        <v>0.22222222222222221</v>
      </c>
      <c r="G19" s="103">
        <v>88</v>
      </c>
      <c r="H19" s="103">
        <v>0</v>
      </c>
      <c r="I19" s="103">
        <v>0</v>
      </c>
      <c r="J19" s="104">
        <v>0</v>
      </c>
      <c r="K19" s="103">
        <v>0</v>
      </c>
      <c r="L19" s="104">
        <v>0</v>
      </c>
      <c r="M19" s="103">
        <v>15.2</v>
      </c>
      <c r="N19" s="103">
        <v>171</v>
      </c>
      <c r="O19" s="104">
        <v>0.99305555555555547</v>
      </c>
      <c r="P19" s="103">
        <v>32.4</v>
      </c>
      <c r="Q19" s="103">
        <v>190</v>
      </c>
      <c r="R19" s="103"/>
      <c r="S19" s="103"/>
      <c r="T19" s="103"/>
      <c r="U19" s="103">
        <v>100</v>
      </c>
    </row>
    <row r="20" spans="1:21">
      <c r="A20" s="108">
        <v>39098</v>
      </c>
      <c r="B20" s="106">
        <v>12.1</v>
      </c>
      <c r="C20" s="106">
        <v>15.7</v>
      </c>
      <c r="D20" s="107">
        <v>0.625</v>
      </c>
      <c r="E20" s="106">
        <v>9.5</v>
      </c>
      <c r="F20" s="107">
        <v>0.14583333333333334</v>
      </c>
      <c r="G20" s="106">
        <v>88</v>
      </c>
      <c r="H20" s="106">
        <v>0</v>
      </c>
      <c r="I20" s="106">
        <v>0</v>
      </c>
      <c r="J20" s="107">
        <v>0</v>
      </c>
      <c r="K20" s="106">
        <v>0</v>
      </c>
      <c r="L20" s="107">
        <v>0</v>
      </c>
      <c r="M20" s="106">
        <v>14.1</v>
      </c>
      <c r="N20" s="106">
        <v>170</v>
      </c>
      <c r="O20" s="107">
        <v>6.9444444444444434E-2</v>
      </c>
      <c r="P20" s="106">
        <v>33.1</v>
      </c>
      <c r="Q20" s="106">
        <v>167</v>
      </c>
      <c r="R20" s="106"/>
      <c r="S20" s="106"/>
      <c r="T20" s="106"/>
      <c r="U20" s="106">
        <v>100</v>
      </c>
    </row>
    <row r="21" spans="1:21">
      <c r="A21" s="105">
        <v>39099</v>
      </c>
      <c r="B21" s="103">
        <v>15.2</v>
      </c>
      <c r="C21" s="103">
        <v>17.899999999999999</v>
      </c>
      <c r="D21" s="104">
        <v>0.5</v>
      </c>
      <c r="E21" s="103">
        <v>11.7</v>
      </c>
      <c r="F21" s="104">
        <v>2.7777777777777776E-2</v>
      </c>
      <c r="G21" s="103">
        <v>88</v>
      </c>
      <c r="H21" s="103">
        <v>0</v>
      </c>
      <c r="I21" s="103">
        <v>0</v>
      </c>
      <c r="J21" s="104">
        <v>0</v>
      </c>
      <c r="K21" s="103">
        <v>0</v>
      </c>
      <c r="L21" s="104">
        <v>0</v>
      </c>
      <c r="M21" s="103">
        <v>26.8</v>
      </c>
      <c r="N21" s="103">
        <v>224</v>
      </c>
      <c r="O21" s="104">
        <v>0.78472222222222221</v>
      </c>
      <c r="P21" s="103">
        <v>68.400000000000006</v>
      </c>
      <c r="Q21" s="103">
        <v>242</v>
      </c>
      <c r="R21" s="103"/>
      <c r="S21" s="103"/>
      <c r="T21" s="103"/>
      <c r="U21" s="103">
        <v>100</v>
      </c>
    </row>
    <row r="22" spans="1:21">
      <c r="A22" s="108">
        <v>39100</v>
      </c>
      <c r="B22" s="106">
        <v>17</v>
      </c>
      <c r="C22" s="106">
        <v>19.7</v>
      </c>
      <c r="D22" s="107">
        <v>0.64583333333333337</v>
      </c>
      <c r="E22" s="106">
        <v>14.4</v>
      </c>
      <c r="F22" s="107">
        <v>0.99305555555555547</v>
      </c>
      <c r="G22" s="106">
        <v>88</v>
      </c>
      <c r="H22" s="106">
        <v>0</v>
      </c>
      <c r="I22" s="106">
        <v>0</v>
      </c>
      <c r="J22" s="107">
        <v>0</v>
      </c>
      <c r="K22" s="106">
        <v>0</v>
      </c>
      <c r="L22" s="107">
        <v>0</v>
      </c>
      <c r="M22" s="106">
        <v>33.700000000000003</v>
      </c>
      <c r="N22" s="106">
        <v>239</v>
      </c>
      <c r="O22" s="107">
        <v>0.21527777777777779</v>
      </c>
      <c r="P22" s="106">
        <v>83.2</v>
      </c>
      <c r="Q22" s="106">
        <v>242</v>
      </c>
      <c r="R22" s="106"/>
      <c r="S22" s="106"/>
      <c r="T22" s="106"/>
      <c r="U22" s="106">
        <v>100</v>
      </c>
    </row>
    <row r="23" spans="1:21">
      <c r="A23" s="105">
        <v>39101</v>
      </c>
      <c r="B23" s="103">
        <v>14.3</v>
      </c>
      <c r="C23" s="103">
        <v>18.3</v>
      </c>
      <c r="D23" s="104">
        <v>0.51388888888888895</v>
      </c>
      <c r="E23" s="103">
        <v>11.7</v>
      </c>
      <c r="F23" s="104">
        <v>0.99305555555555547</v>
      </c>
      <c r="G23" s="103">
        <v>88</v>
      </c>
      <c r="H23" s="103">
        <v>0</v>
      </c>
      <c r="I23" s="103">
        <v>0</v>
      </c>
      <c r="J23" s="104">
        <v>0</v>
      </c>
      <c r="K23" s="103">
        <v>0</v>
      </c>
      <c r="L23" s="104">
        <v>0</v>
      </c>
      <c r="M23" s="103">
        <v>8</v>
      </c>
      <c r="N23" s="103">
        <v>134</v>
      </c>
      <c r="O23" s="104">
        <v>0.60416666666666663</v>
      </c>
      <c r="P23" s="103">
        <v>24.5</v>
      </c>
      <c r="Q23" s="103">
        <v>79</v>
      </c>
      <c r="R23" s="103"/>
      <c r="S23" s="103"/>
      <c r="T23" s="103"/>
      <c r="U23" s="103">
        <v>100</v>
      </c>
    </row>
    <row r="24" spans="1:21">
      <c r="A24" s="108">
        <v>39102</v>
      </c>
      <c r="B24" s="106">
        <v>12.1</v>
      </c>
      <c r="C24" s="106">
        <v>15.8</v>
      </c>
      <c r="D24" s="107">
        <v>0.51388888888888895</v>
      </c>
      <c r="E24" s="106">
        <v>8.6999999999999993</v>
      </c>
      <c r="F24" s="107">
        <v>0.30555555555555552</v>
      </c>
      <c r="G24" s="106">
        <v>88</v>
      </c>
      <c r="H24" s="106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11.7</v>
      </c>
      <c r="N24" s="106">
        <v>158</v>
      </c>
      <c r="O24" s="107">
        <v>0.59722222222222221</v>
      </c>
      <c r="P24" s="106">
        <v>31</v>
      </c>
      <c r="Q24" s="106">
        <v>351</v>
      </c>
      <c r="R24" s="106"/>
      <c r="S24" s="106"/>
      <c r="T24" s="106"/>
      <c r="U24" s="106">
        <v>100</v>
      </c>
    </row>
    <row r="25" spans="1:21">
      <c r="A25" s="105">
        <v>39103</v>
      </c>
      <c r="B25" s="103">
        <v>11.1</v>
      </c>
      <c r="C25" s="103">
        <v>13</v>
      </c>
      <c r="D25" s="104">
        <v>0.1111111111111111</v>
      </c>
      <c r="E25" s="103">
        <v>9.5</v>
      </c>
      <c r="F25" s="104">
        <v>0.97916666666666663</v>
      </c>
      <c r="G25" s="103">
        <v>88</v>
      </c>
      <c r="H25" s="103">
        <v>0</v>
      </c>
      <c r="I25" s="103">
        <v>0</v>
      </c>
      <c r="J25" s="104">
        <v>0</v>
      </c>
      <c r="K25" s="103">
        <v>0</v>
      </c>
      <c r="L25" s="104">
        <v>0</v>
      </c>
      <c r="M25" s="103">
        <v>11.3</v>
      </c>
      <c r="N25" s="103">
        <v>43</v>
      </c>
      <c r="O25" s="104">
        <v>0.1875</v>
      </c>
      <c r="P25" s="103">
        <v>47.2</v>
      </c>
      <c r="Q25" s="103">
        <v>19</v>
      </c>
      <c r="R25" s="103"/>
      <c r="S25" s="103"/>
      <c r="T25" s="103"/>
      <c r="U25" s="103">
        <v>100</v>
      </c>
    </row>
    <row r="26" spans="1:21">
      <c r="A26" s="108">
        <v>39104</v>
      </c>
      <c r="B26" s="106">
        <v>8.9</v>
      </c>
      <c r="C26" s="106">
        <v>10</v>
      </c>
      <c r="D26" s="107">
        <v>0.95138888888888884</v>
      </c>
      <c r="E26" s="106">
        <v>8.1</v>
      </c>
      <c r="F26" s="107">
        <v>0.56944444444444442</v>
      </c>
      <c r="G26" s="106">
        <v>88</v>
      </c>
      <c r="H26" s="106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27.1</v>
      </c>
      <c r="N26" s="106">
        <v>20</v>
      </c>
      <c r="O26" s="107">
        <v>0.375</v>
      </c>
      <c r="P26" s="106">
        <v>77.400000000000006</v>
      </c>
      <c r="Q26" s="106">
        <v>259</v>
      </c>
      <c r="R26" s="106"/>
      <c r="S26" s="106"/>
      <c r="T26" s="106"/>
      <c r="U26" s="106">
        <v>100</v>
      </c>
    </row>
    <row r="27" spans="1:21">
      <c r="A27" s="105">
        <v>39105</v>
      </c>
      <c r="B27" s="103">
        <v>7.9</v>
      </c>
      <c r="C27" s="103">
        <v>10.5</v>
      </c>
      <c r="D27" s="104">
        <v>0.16666666666666666</v>
      </c>
      <c r="E27" s="103">
        <v>5.5</v>
      </c>
      <c r="F27" s="104">
        <v>0.99305555555555547</v>
      </c>
      <c r="G27" s="103">
        <v>88</v>
      </c>
      <c r="H27" s="103"/>
      <c r="I27" s="103"/>
      <c r="J27" s="103"/>
      <c r="K27" s="103"/>
      <c r="L27" s="103"/>
      <c r="M27" s="103">
        <v>31.3</v>
      </c>
      <c r="N27" s="103">
        <v>356</v>
      </c>
      <c r="O27" s="104">
        <v>0.3263888888888889</v>
      </c>
      <c r="P27" s="103">
        <v>77.400000000000006</v>
      </c>
      <c r="Q27" s="103">
        <v>19</v>
      </c>
      <c r="R27" s="103"/>
      <c r="S27" s="103"/>
      <c r="T27" s="103"/>
      <c r="U27" s="103">
        <v>100</v>
      </c>
    </row>
    <row r="28" spans="1:21">
      <c r="A28" s="108">
        <v>39106</v>
      </c>
      <c r="B28" s="106">
        <v>6.4</v>
      </c>
      <c r="C28" s="106">
        <v>7.9</v>
      </c>
      <c r="D28" s="107">
        <v>0.41666666666666669</v>
      </c>
      <c r="E28" s="106">
        <v>3.8</v>
      </c>
      <c r="F28" s="107">
        <v>7.6388888888888895E-2</v>
      </c>
      <c r="G28" s="106">
        <v>88</v>
      </c>
      <c r="H28" s="106">
        <v>30.4</v>
      </c>
      <c r="I28" s="106">
        <v>6.4</v>
      </c>
      <c r="J28" s="107">
        <v>0.95138888888888884</v>
      </c>
      <c r="K28" s="106">
        <v>1.7</v>
      </c>
      <c r="L28" s="107">
        <v>0.35416666666666669</v>
      </c>
      <c r="M28" s="106">
        <v>29.2</v>
      </c>
      <c r="N28" s="106">
        <v>314</v>
      </c>
      <c r="O28" s="107">
        <v>0.2638888888888889</v>
      </c>
      <c r="P28" s="106">
        <v>70.900000000000006</v>
      </c>
      <c r="Q28" s="106">
        <v>23</v>
      </c>
      <c r="R28" s="106"/>
      <c r="S28" s="106"/>
      <c r="T28" s="106"/>
      <c r="U28" s="106">
        <v>100</v>
      </c>
    </row>
    <row r="29" spans="1:21">
      <c r="A29" s="105">
        <v>39107</v>
      </c>
      <c r="B29" s="103">
        <v>4.8</v>
      </c>
      <c r="C29" s="103">
        <v>8.5</v>
      </c>
      <c r="D29" s="104">
        <v>5.5555555555555552E-2</v>
      </c>
      <c r="E29" s="103">
        <v>2.2999999999999998</v>
      </c>
      <c r="F29" s="104">
        <v>0.72916666666666663</v>
      </c>
      <c r="G29" s="103">
        <v>88</v>
      </c>
      <c r="H29" s="103">
        <v>8.8000000000000007</v>
      </c>
      <c r="I29" s="103">
        <v>3</v>
      </c>
      <c r="J29" s="104">
        <v>6.9444444444444441E-3</v>
      </c>
      <c r="K29" s="103">
        <v>1.8</v>
      </c>
      <c r="L29" s="104">
        <v>0</v>
      </c>
      <c r="M29" s="103">
        <v>32.6</v>
      </c>
      <c r="N29" s="103">
        <v>46</v>
      </c>
      <c r="O29" s="104">
        <v>0.22222222222222221</v>
      </c>
      <c r="P29" s="103">
        <v>106.6</v>
      </c>
      <c r="Q29" s="103">
        <v>37</v>
      </c>
      <c r="R29" s="103"/>
      <c r="S29" s="103"/>
      <c r="T29" s="103"/>
      <c r="U29" s="103">
        <v>100</v>
      </c>
    </row>
    <row r="30" spans="1:21">
      <c r="A30" s="108">
        <v>39108</v>
      </c>
      <c r="B30" s="106">
        <v>4.4000000000000004</v>
      </c>
      <c r="C30" s="106">
        <v>6.3</v>
      </c>
      <c r="D30" s="107">
        <v>0.5625</v>
      </c>
      <c r="E30" s="106">
        <v>2.5</v>
      </c>
      <c r="F30" s="107">
        <v>0.3125</v>
      </c>
      <c r="G30" s="106">
        <v>88</v>
      </c>
      <c r="H30" s="106">
        <v>0</v>
      </c>
      <c r="I30" s="106">
        <v>0</v>
      </c>
      <c r="J30" s="107">
        <v>0</v>
      </c>
      <c r="K30" s="106">
        <v>0</v>
      </c>
      <c r="L30" s="107">
        <v>0</v>
      </c>
      <c r="M30" s="106">
        <v>13.6</v>
      </c>
      <c r="N30" s="106">
        <v>85</v>
      </c>
      <c r="O30" s="107">
        <v>0.4513888888888889</v>
      </c>
      <c r="P30" s="106">
        <v>42.1</v>
      </c>
      <c r="Q30" s="106">
        <v>83</v>
      </c>
      <c r="R30" s="106"/>
      <c r="S30" s="106"/>
      <c r="T30" s="106"/>
      <c r="U30" s="106">
        <v>100</v>
      </c>
    </row>
    <row r="31" spans="1:21">
      <c r="A31" s="105">
        <v>39109</v>
      </c>
      <c r="B31" s="103">
        <v>4.8</v>
      </c>
      <c r="C31" s="103">
        <v>8.1</v>
      </c>
      <c r="D31" s="104">
        <v>0.61111111111111105</v>
      </c>
      <c r="E31" s="103">
        <v>1.1000000000000001</v>
      </c>
      <c r="F31" s="104">
        <v>0.34722222222222227</v>
      </c>
      <c r="G31" s="103">
        <v>88</v>
      </c>
      <c r="H31" s="103">
        <v>0</v>
      </c>
      <c r="I31" s="103">
        <v>0</v>
      </c>
      <c r="J31" s="104">
        <v>0</v>
      </c>
      <c r="K31" s="103">
        <v>0</v>
      </c>
      <c r="L31" s="104">
        <v>0</v>
      </c>
      <c r="M31" s="103">
        <v>8.3000000000000007</v>
      </c>
      <c r="N31" s="103">
        <v>154</v>
      </c>
      <c r="O31" s="104">
        <v>0.10416666666666667</v>
      </c>
      <c r="P31" s="103">
        <v>29.2</v>
      </c>
      <c r="Q31" s="103">
        <v>74</v>
      </c>
      <c r="R31" s="103"/>
      <c r="S31" s="103"/>
      <c r="T31" s="103"/>
      <c r="U31" s="103">
        <v>100</v>
      </c>
    </row>
    <row r="32" spans="1:21">
      <c r="A32" s="108">
        <v>39110</v>
      </c>
      <c r="B32" s="106">
        <v>5.5</v>
      </c>
      <c r="C32" s="106">
        <v>8.6999999999999993</v>
      </c>
      <c r="D32" s="107">
        <v>0.54166666666666663</v>
      </c>
      <c r="E32" s="106">
        <v>2.9</v>
      </c>
      <c r="F32" s="107">
        <v>0.99305555555555547</v>
      </c>
      <c r="G32" s="106">
        <v>88</v>
      </c>
      <c r="H32" s="106">
        <v>0</v>
      </c>
      <c r="I32" s="106">
        <v>0</v>
      </c>
      <c r="J32" s="107">
        <v>0</v>
      </c>
      <c r="K32" s="106">
        <v>0</v>
      </c>
      <c r="L32" s="107">
        <v>0</v>
      </c>
      <c r="M32" s="106">
        <v>10.4</v>
      </c>
      <c r="N32" s="106">
        <v>164</v>
      </c>
      <c r="O32" s="107">
        <v>0.90277777777777779</v>
      </c>
      <c r="P32" s="106">
        <v>20.9</v>
      </c>
      <c r="Q32" s="106">
        <v>173</v>
      </c>
      <c r="R32" s="106"/>
      <c r="S32" s="106"/>
      <c r="T32" s="106"/>
      <c r="U32" s="106">
        <v>100</v>
      </c>
    </row>
    <row r="33" spans="1:21">
      <c r="A33" s="105">
        <v>39111</v>
      </c>
      <c r="B33" s="103">
        <v>4.5999999999999996</v>
      </c>
      <c r="C33" s="103">
        <v>8.8000000000000007</v>
      </c>
      <c r="D33" s="104">
        <v>0.56944444444444442</v>
      </c>
      <c r="E33" s="103">
        <v>0.4</v>
      </c>
      <c r="F33" s="104">
        <v>0.29166666666666669</v>
      </c>
      <c r="G33" s="103">
        <v>88</v>
      </c>
      <c r="H33" s="103">
        <v>0</v>
      </c>
      <c r="I33" s="103">
        <v>0</v>
      </c>
      <c r="J33" s="104">
        <v>0</v>
      </c>
      <c r="K33" s="103">
        <v>0</v>
      </c>
      <c r="L33" s="104">
        <v>0</v>
      </c>
      <c r="M33" s="103">
        <v>12.7</v>
      </c>
      <c r="N33" s="103">
        <v>154</v>
      </c>
      <c r="O33" s="104">
        <v>0.15972222222222224</v>
      </c>
      <c r="P33" s="103">
        <v>29.5</v>
      </c>
      <c r="Q33" s="103">
        <v>164</v>
      </c>
      <c r="R33" s="103"/>
      <c r="S33" s="103"/>
      <c r="T33" s="103"/>
      <c r="U33" s="103">
        <v>100</v>
      </c>
    </row>
    <row r="34" spans="1:21">
      <c r="A34" s="108">
        <v>39112</v>
      </c>
      <c r="B34" s="106">
        <v>7.2</v>
      </c>
      <c r="C34" s="106">
        <v>10.5</v>
      </c>
      <c r="D34" s="107">
        <v>0.53472222222222221</v>
      </c>
      <c r="E34" s="106">
        <v>4</v>
      </c>
      <c r="F34" s="107">
        <v>0.21527777777777779</v>
      </c>
      <c r="G34" s="106">
        <v>88</v>
      </c>
      <c r="H34" s="106">
        <v>0.5</v>
      </c>
      <c r="I34" s="106">
        <v>0.3</v>
      </c>
      <c r="J34" s="107">
        <v>0.85416666666666663</v>
      </c>
      <c r="K34" s="106">
        <v>0.1</v>
      </c>
      <c r="L34" s="107">
        <v>0.84027777777777779</v>
      </c>
      <c r="M34" s="106">
        <v>9.1</v>
      </c>
      <c r="N34" s="106">
        <v>166</v>
      </c>
      <c r="O34" s="107">
        <v>0.29166666666666669</v>
      </c>
      <c r="P34" s="106">
        <v>22.3</v>
      </c>
      <c r="Q34" s="106">
        <v>170</v>
      </c>
      <c r="R34" s="106"/>
      <c r="S34" s="106"/>
      <c r="T34" s="106"/>
      <c r="U34" s="106">
        <v>100</v>
      </c>
    </row>
    <row r="35" spans="1:21">
      <c r="A35" s="105">
        <v>39113</v>
      </c>
      <c r="B35" s="103">
        <v>8.3000000000000007</v>
      </c>
      <c r="C35" s="103">
        <v>10</v>
      </c>
      <c r="D35" s="104">
        <v>0.90277777777777779</v>
      </c>
      <c r="E35" s="103">
        <v>6.9</v>
      </c>
      <c r="F35" s="104">
        <v>0.22222222222222221</v>
      </c>
      <c r="G35" s="103">
        <v>88</v>
      </c>
      <c r="H35" s="103">
        <v>6.6</v>
      </c>
      <c r="I35" s="103">
        <v>2.2000000000000002</v>
      </c>
      <c r="J35" s="104">
        <v>0.3611111111111111</v>
      </c>
      <c r="K35" s="103">
        <v>0.6</v>
      </c>
      <c r="L35" s="104">
        <v>0.35416666666666669</v>
      </c>
      <c r="M35" s="103">
        <v>15.3</v>
      </c>
      <c r="N35" s="103">
        <v>62</v>
      </c>
      <c r="O35" s="104">
        <v>0.97916666666666663</v>
      </c>
      <c r="P35" s="103">
        <v>38.200000000000003</v>
      </c>
      <c r="Q35" s="103">
        <v>33</v>
      </c>
      <c r="R35" s="103"/>
      <c r="S35" s="103"/>
      <c r="T35" s="103"/>
      <c r="U35" s="103">
        <v>100</v>
      </c>
    </row>
    <row r="36" spans="1:21">
      <c r="A36" s="125"/>
      <c r="B36" s="124">
        <f>SUM(B5:B35)/31</f>
        <v>10.870967741935482</v>
      </c>
      <c r="C36" s="124">
        <f>SUM(C5:C35)/31</f>
        <v>13.8</v>
      </c>
      <c r="D36" s="124">
        <f>SUM(D5:D35)/31</f>
        <v>0.52038530465949817</v>
      </c>
      <c r="E36" s="124">
        <f>SUM(E5:E35)/31</f>
        <v>8.1645161290322594</v>
      </c>
      <c r="F36" s="124">
        <f>SUM(F5:F35)/31</f>
        <v>0.47199820788530461</v>
      </c>
      <c r="G36" s="124">
        <f>SUM(G5:G35)/31</f>
        <v>87.967741935483872</v>
      </c>
      <c r="H36" s="124">
        <f>SUM(H5:H35)</f>
        <v>63.800000000000004</v>
      </c>
      <c r="I36" s="124">
        <f>SUM(I5:I35)/31</f>
        <v>0.90645161290322585</v>
      </c>
      <c r="J36" s="124">
        <f>SUM(J5:J35)/31</f>
        <v>0.10775089605734767</v>
      </c>
      <c r="K36" s="124">
        <f>SUM(K5:K35)/31</f>
        <v>0.57096774193548394</v>
      </c>
      <c r="L36" s="124">
        <f>SUM(L5:L35)/31</f>
        <v>8.7141577060931896E-2</v>
      </c>
      <c r="M36" s="124">
        <f>SUM(M5:M35)/31</f>
        <v>16.622580645161293</v>
      </c>
      <c r="N36" s="124">
        <f>SUM(N5:N35)/31</f>
        <v>182.48387096774192</v>
      </c>
      <c r="O36" s="124">
        <f>SUM(O5:O35)/31</f>
        <v>0.4722222222222221</v>
      </c>
      <c r="P36" s="124">
        <f>SUM(P5:P35)/31</f>
        <v>45.1</v>
      </c>
      <c r="Q36" s="124">
        <f>SUM(Q5:Q35)/31</f>
        <v>179.29032258064515</v>
      </c>
      <c r="R36" s="123"/>
      <c r="S36" s="123"/>
      <c r="T36" s="123"/>
      <c r="U36" s="122"/>
    </row>
    <row r="37" spans="1:21">
      <c r="A37" s="116" t="s">
        <v>141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4"/>
    </row>
    <row r="38" spans="1:21">
      <c r="A38" s="110" t="s">
        <v>101</v>
      </c>
      <c r="B38" s="113" t="s">
        <v>100</v>
      </c>
      <c r="C38" s="112"/>
      <c r="D38" s="112"/>
      <c r="E38" s="112"/>
      <c r="F38" s="111"/>
      <c r="G38" s="110" t="s">
        <v>99</v>
      </c>
      <c r="H38" s="113" t="s">
        <v>98</v>
      </c>
      <c r="I38" s="112"/>
      <c r="J38" s="112"/>
      <c r="K38" s="112"/>
      <c r="L38" s="111"/>
      <c r="M38" s="113" t="s">
        <v>97</v>
      </c>
      <c r="N38" s="112"/>
      <c r="O38" s="112"/>
      <c r="P38" s="112"/>
      <c r="Q38" s="111"/>
      <c r="R38" s="113" t="s">
        <v>105</v>
      </c>
      <c r="S38" s="112"/>
      <c r="T38" s="111"/>
      <c r="U38" s="110" t="s">
        <v>96</v>
      </c>
    </row>
    <row r="39" spans="1:21">
      <c r="A39" s="110"/>
      <c r="B39" s="110" t="s">
        <v>84</v>
      </c>
      <c r="C39" s="113" t="s">
        <v>95</v>
      </c>
      <c r="D39" s="111"/>
      <c r="E39" s="113" t="s">
        <v>94</v>
      </c>
      <c r="F39" s="111"/>
      <c r="G39" s="110" t="s">
        <v>90</v>
      </c>
      <c r="H39" s="110" t="s">
        <v>93</v>
      </c>
      <c r="I39" s="113" t="s">
        <v>92</v>
      </c>
      <c r="J39" s="111"/>
      <c r="K39" s="113" t="s">
        <v>91</v>
      </c>
      <c r="L39" s="111"/>
      <c r="M39" s="113" t="s">
        <v>90</v>
      </c>
      <c r="N39" s="111"/>
      <c r="O39" s="113" t="s">
        <v>89</v>
      </c>
      <c r="P39" s="112"/>
      <c r="Q39" s="111"/>
      <c r="R39" s="110" t="s">
        <v>90</v>
      </c>
      <c r="S39" s="113" t="s">
        <v>104</v>
      </c>
      <c r="T39" s="111"/>
      <c r="U39" s="110"/>
    </row>
    <row r="40" spans="1:21">
      <c r="A40" s="110"/>
      <c r="B40" s="110" t="s">
        <v>88</v>
      </c>
      <c r="C40" s="110" t="s">
        <v>88</v>
      </c>
      <c r="D40" s="110" t="s">
        <v>85</v>
      </c>
      <c r="E40" s="110" t="s">
        <v>87</v>
      </c>
      <c r="F40" s="110" t="s">
        <v>85</v>
      </c>
      <c r="G40" s="110" t="s">
        <v>81</v>
      </c>
      <c r="H40" s="110" t="s">
        <v>86</v>
      </c>
      <c r="I40" s="110"/>
      <c r="J40" s="110" t="s">
        <v>85</v>
      </c>
      <c r="K40" s="110"/>
      <c r="L40" s="110" t="s">
        <v>85</v>
      </c>
      <c r="M40" s="110" t="s">
        <v>83</v>
      </c>
      <c r="N40" s="110" t="s">
        <v>82</v>
      </c>
      <c r="O40" s="110" t="s">
        <v>84</v>
      </c>
      <c r="P40" s="110" t="s">
        <v>83</v>
      </c>
      <c r="Q40" s="110" t="s">
        <v>82</v>
      </c>
      <c r="R40" s="110" t="s">
        <v>103</v>
      </c>
      <c r="S40" s="110" t="s">
        <v>103</v>
      </c>
      <c r="T40" s="110" t="s">
        <v>85</v>
      </c>
      <c r="U40" s="110" t="s">
        <v>81</v>
      </c>
    </row>
    <row r="41" spans="1:21">
      <c r="A41" s="105">
        <v>39114</v>
      </c>
      <c r="B41" s="103">
        <v>8.6</v>
      </c>
      <c r="C41" s="103">
        <v>9.4</v>
      </c>
      <c r="D41" s="104">
        <v>0.1875</v>
      </c>
      <c r="E41" s="103">
        <v>7.5</v>
      </c>
      <c r="F41" s="104">
        <v>0.97222222222222221</v>
      </c>
      <c r="G41" s="103">
        <v>88</v>
      </c>
      <c r="H41" s="103">
        <v>0</v>
      </c>
      <c r="I41" s="103">
        <v>0</v>
      </c>
      <c r="J41" s="104">
        <v>0</v>
      </c>
      <c r="K41" s="103">
        <v>0</v>
      </c>
      <c r="L41" s="104">
        <v>0</v>
      </c>
      <c r="M41" s="103">
        <v>13.4</v>
      </c>
      <c r="N41" s="103">
        <v>47</v>
      </c>
      <c r="O41" s="104">
        <v>0.29166666666666669</v>
      </c>
      <c r="P41" s="103">
        <v>36.4</v>
      </c>
      <c r="Q41" s="103">
        <v>29</v>
      </c>
      <c r="R41" s="103"/>
      <c r="S41" s="103"/>
      <c r="T41" s="103"/>
      <c r="U41" s="103">
        <v>100</v>
      </c>
    </row>
    <row r="42" spans="1:21">
      <c r="A42" s="108">
        <v>39115</v>
      </c>
      <c r="B42" s="106">
        <v>7.8</v>
      </c>
      <c r="C42" s="106">
        <v>10.6</v>
      </c>
      <c r="D42" s="107">
        <v>0.60416666666666663</v>
      </c>
      <c r="E42" s="106">
        <v>5.8</v>
      </c>
      <c r="F42" s="107">
        <v>0.95138888888888884</v>
      </c>
      <c r="G42" s="106">
        <v>88</v>
      </c>
      <c r="H42" s="106">
        <v>0</v>
      </c>
      <c r="I42" s="106">
        <v>0</v>
      </c>
      <c r="J42" s="107">
        <v>0</v>
      </c>
      <c r="K42" s="106">
        <v>0</v>
      </c>
      <c r="L42" s="107">
        <v>0</v>
      </c>
      <c r="M42" s="106">
        <v>8.6999999999999993</v>
      </c>
      <c r="N42" s="106">
        <v>160</v>
      </c>
      <c r="O42" s="107">
        <v>0.95138888888888884</v>
      </c>
      <c r="P42" s="106">
        <v>22.7</v>
      </c>
      <c r="Q42" s="106">
        <v>169</v>
      </c>
      <c r="R42" s="106"/>
      <c r="S42" s="106"/>
      <c r="T42" s="106"/>
      <c r="U42" s="106">
        <v>100</v>
      </c>
    </row>
    <row r="43" spans="1:21">
      <c r="A43" s="105">
        <v>39116</v>
      </c>
      <c r="B43" s="103">
        <v>7.3</v>
      </c>
      <c r="C43" s="103">
        <v>11.1</v>
      </c>
      <c r="D43" s="104">
        <v>0.57638888888888895</v>
      </c>
      <c r="E43" s="103">
        <v>3.8</v>
      </c>
      <c r="F43" s="104">
        <v>0.21527777777777779</v>
      </c>
      <c r="G43" s="103">
        <v>88</v>
      </c>
      <c r="H43" s="103">
        <v>0</v>
      </c>
      <c r="I43" s="103">
        <v>0</v>
      </c>
      <c r="J43" s="104">
        <v>0</v>
      </c>
      <c r="K43" s="103">
        <v>0</v>
      </c>
      <c r="L43" s="104">
        <v>0</v>
      </c>
      <c r="M43" s="103">
        <v>10.3</v>
      </c>
      <c r="N43" s="103">
        <v>148</v>
      </c>
      <c r="O43" s="104">
        <v>0.34027777777777773</v>
      </c>
      <c r="P43" s="103">
        <v>25.2</v>
      </c>
      <c r="Q43" s="103">
        <v>166</v>
      </c>
      <c r="R43" s="103"/>
      <c r="S43" s="103"/>
      <c r="T43" s="103"/>
      <c r="U43" s="103">
        <v>100</v>
      </c>
    </row>
    <row r="44" spans="1:21">
      <c r="A44" s="108">
        <v>39117</v>
      </c>
      <c r="B44" s="106">
        <v>9.1999999999999993</v>
      </c>
      <c r="C44" s="106">
        <v>13.3</v>
      </c>
      <c r="D44" s="107">
        <v>0.54861111111111105</v>
      </c>
      <c r="E44" s="106">
        <v>5.6</v>
      </c>
      <c r="F44" s="107">
        <v>0.25694444444444448</v>
      </c>
      <c r="G44" s="106">
        <v>88</v>
      </c>
      <c r="H44" s="106">
        <v>0</v>
      </c>
      <c r="I44" s="106">
        <v>0</v>
      </c>
      <c r="J44" s="107">
        <v>0</v>
      </c>
      <c r="K44" s="106">
        <v>0</v>
      </c>
      <c r="L44" s="107">
        <v>0</v>
      </c>
      <c r="M44" s="106">
        <v>11.6</v>
      </c>
      <c r="N44" s="106">
        <v>159</v>
      </c>
      <c r="O44" s="107">
        <v>0.30555555555555552</v>
      </c>
      <c r="P44" s="106">
        <v>25.2</v>
      </c>
      <c r="Q44" s="106">
        <v>169</v>
      </c>
      <c r="R44" s="106"/>
      <c r="S44" s="106"/>
      <c r="T44" s="106"/>
      <c r="U44" s="106">
        <v>100</v>
      </c>
    </row>
    <row r="45" spans="1:21">
      <c r="A45" s="105">
        <v>39118</v>
      </c>
      <c r="B45" s="103">
        <v>11</v>
      </c>
      <c r="C45" s="103">
        <v>12.6</v>
      </c>
      <c r="D45" s="104">
        <v>0.57638888888888895</v>
      </c>
      <c r="E45" s="103">
        <v>9.6999999999999993</v>
      </c>
      <c r="F45" s="104">
        <v>0.97916666666666663</v>
      </c>
      <c r="G45" s="103">
        <v>88</v>
      </c>
      <c r="H45" s="103">
        <v>0</v>
      </c>
      <c r="I45" s="103">
        <v>0</v>
      </c>
      <c r="J45" s="104">
        <v>0</v>
      </c>
      <c r="K45" s="103">
        <v>0</v>
      </c>
      <c r="L45" s="104">
        <v>0</v>
      </c>
      <c r="M45" s="103">
        <v>6.9</v>
      </c>
      <c r="N45" s="103">
        <v>162</v>
      </c>
      <c r="O45" s="104">
        <v>6.9444444444444441E-3</v>
      </c>
      <c r="P45" s="103">
        <v>18.7</v>
      </c>
      <c r="Q45" s="103">
        <v>161</v>
      </c>
      <c r="R45" s="103"/>
      <c r="S45" s="103"/>
      <c r="T45" s="103"/>
      <c r="U45" s="103">
        <v>100</v>
      </c>
    </row>
    <row r="46" spans="1:21">
      <c r="A46" s="108">
        <v>39119</v>
      </c>
      <c r="B46" s="106">
        <v>11.7</v>
      </c>
      <c r="C46" s="106">
        <v>14</v>
      </c>
      <c r="D46" s="107">
        <v>0.52083333333333337</v>
      </c>
      <c r="E46" s="106">
        <v>9.5</v>
      </c>
      <c r="F46" s="107">
        <v>1.3888888888888888E-2</v>
      </c>
      <c r="G46" s="106">
        <v>88</v>
      </c>
      <c r="H46" s="106">
        <v>0.3</v>
      </c>
      <c r="I46" s="106">
        <v>0.2</v>
      </c>
      <c r="J46" s="107">
        <v>0.3125</v>
      </c>
      <c r="K46" s="106">
        <v>0.1</v>
      </c>
      <c r="L46" s="107">
        <v>0.30555555555555552</v>
      </c>
      <c r="M46" s="106">
        <v>9.9</v>
      </c>
      <c r="N46" s="106">
        <v>252</v>
      </c>
      <c r="O46" s="107">
        <v>0.25694444444444448</v>
      </c>
      <c r="P46" s="106">
        <v>33.5</v>
      </c>
      <c r="Q46" s="106">
        <v>340</v>
      </c>
      <c r="R46" s="106"/>
      <c r="S46" s="106"/>
      <c r="T46" s="106"/>
      <c r="U46" s="106">
        <v>100</v>
      </c>
    </row>
    <row r="47" spans="1:21">
      <c r="A47" s="105">
        <v>39120</v>
      </c>
      <c r="B47" s="103">
        <v>13.1</v>
      </c>
      <c r="C47" s="103">
        <v>16.399999999999999</v>
      </c>
      <c r="D47" s="104">
        <v>0.90972222222222221</v>
      </c>
      <c r="E47" s="103">
        <v>10.5</v>
      </c>
      <c r="F47" s="104">
        <v>0.33333333333333331</v>
      </c>
      <c r="G47" s="103">
        <v>88</v>
      </c>
      <c r="H47" s="103">
        <v>0.2</v>
      </c>
      <c r="I47" s="103">
        <v>0.1</v>
      </c>
      <c r="J47" s="104">
        <v>0.29166666666666669</v>
      </c>
      <c r="K47" s="103">
        <v>0.1</v>
      </c>
      <c r="L47" s="104">
        <v>0.29166666666666669</v>
      </c>
      <c r="M47" s="103">
        <v>25</v>
      </c>
      <c r="N47" s="103">
        <v>269</v>
      </c>
      <c r="O47" s="104">
        <v>0.96527777777777779</v>
      </c>
      <c r="P47" s="103">
        <v>90.4</v>
      </c>
      <c r="Q47" s="103">
        <v>236</v>
      </c>
      <c r="R47" s="103"/>
      <c r="S47" s="103"/>
      <c r="T47" s="103"/>
      <c r="U47" s="103">
        <v>100</v>
      </c>
    </row>
    <row r="48" spans="1:21">
      <c r="A48" s="108">
        <v>39121</v>
      </c>
      <c r="B48" s="106">
        <v>12.9</v>
      </c>
      <c r="C48" s="106">
        <v>16.2</v>
      </c>
      <c r="D48" s="107">
        <v>0</v>
      </c>
      <c r="E48" s="106">
        <v>10.4</v>
      </c>
      <c r="F48" s="107">
        <v>0.8125</v>
      </c>
      <c r="G48" s="106">
        <v>88</v>
      </c>
      <c r="H48" s="106">
        <v>1.8</v>
      </c>
      <c r="I48" s="106">
        <v>1.1000000000000001</v>
      </c>
      <c r="J48" s="107">
        <v>0.20138888888888887</v>
      </c>
      <c r="K48" s="106">
        <v>0.4</v>
      </c>
      <c r="L48" s="107">
        <v>0.1875</v>
      </c>
      <c r="M48" s="106">
        <v>21.9</v>
      </c>
      <c r="N48" s="106">
        <v>270</v>
      </c>
      <c r="O48" s="107">
        <v>6.9444444444444441E-3</v>
      </c>
      <c r="P48" s="106">
        <v>88.6</v>
      </c>
      <c r="Q48" s="106">
        <v>238</v>
      </c>
      <c r="R48" s="106"/>
      <c r="S48" s="106"/>
      <c r="T48" s="106"/>
      <c r="U48" s="106">
        <v>100</v>
      </c>
    </row>
    <row r="49" spans="1:21">
      <c r="A49" s="105">
        <v>39122</v>
      </c>
      <c r="B49" s="103">
        <v>12.8</v>
      </c>
      <c r="C49" s="103">
        <v>15.6</v>
      </c>
      <c r="D49" s="104">
        <v>0.94444444444444453</v>
      </c>
      <c r="E49" s="103">
        <v>9.8000000000000007</v>
      </c>
      <c r="F49" s="104">
        <v>0.10416666666666667</v>
      </c>
      <c r="G49" s="103">
        <v>88</v>
      </c>
      <c r="H49" s="103">
        <v>3.2</v>
      </c>
      <c r="I49" s="103">
        <v>2.2999999999999998</v>
      </c>
      <c r="J49" s="104">
        <v>9.7222222222222224E-2</v>
      </c>
      <c r="K49" s="103">
        <v>1.3</v>
      </c>
      <c r="L49" s="104">
        <v>6.9444444444444434E-2</v>
      </c>
      <c r="M49" s="103">
        <v>35.700000000000003</v>
      </c>
      <c r="N49" s="103">
        <v>291</v>
      </c>
      <c r="O49" s="104">
        <v>0.93055555555555547</v>
      </c>
      <c r="P49" s="103">
        <v>95</v>
      </c>
      <c r="Q49" s="103">
        <v>235</v>
      </c>
      <c r="R49" s="103"/>
      <c r="S49" s="103"/>
      <c r="T49" s="103"/>
      <c r="U49" s="103">
        <v>100</v>
      </c>
    </row>
    <row r="50" spans="1:21">
      <c r="A50" s="108">
        <v>39123</v>
      </c>
      <c r="B50" s="106">
        <v>13.8</v>
      </c>
      <c r="C50" s="106">
        <v>17.3</v>
      </c>
      <c r="D50" s="107">
        <v>0.97916666666666663</v>
      </c>
      <c r="E50" s="106">
        <v>10.9</v>
      </c>
      <c r="F50" s="107">
        <v>0.1388888888888889</v>
      </c>
      <c r="G50" s="106">
        <v>88</v>
      </c>
      <c r="H50" s="106">
        <v>5.4</v>
      </c>
      <c r="I50" s="106">
        <v>3.5</v>
      </c>
      <c r="J50" s="107">
        <v>0.1111111111111111</v>
      </c>
      <c r="K50" s="106">
        <v>1.5</v>
      </c>
      <c r="L50" s="107">
        <v>7.6388888888888895E-2</v>
      </c>
      <c r="M50" s="106">
        <v>29.3</v>
      </c>
      <c r="N50" s="106">
        <v>300</v>
      </c>
      <c r="O50" s="107">
        <v>2.7777777777777776E-2</v>
      </c>
      <c r="P50" s="106">
        <v>110.2</v>
      </c>
      <c r="Q50" s="106">
        <v>237</v>
      </c>
      <c r="R50" s="106"/>
      <c r="S50" s="106"/>
      <c r="T50" s="106"/>
      <c r="U50" s="106">
        <v>100</v>
      </c>
    </row>
    <row r="51" spans="1:21">
      <c r="A51" s="105">
        <v>39124</v>
      </c>
      <c r="B51" s="103">
        <v>18.399999999999999</v>
      </c>
      <c r="C51" s="103">
        <v>21.3</v>
      </c>
      <c r="D51" s="104">
        <v>0.91666666666666663</v>
      </c>
      <c r="E51" s="103">
        <v>14.8</v>
      </c>
      <c r="F51" s="104">
        <v>0.98611111111111116</v>
      </c>
      <c r="G51" s="103">
        <v>88</v>
      </c>
      <c r="H51" s="103">
        <v>0</v>
      </c>
      <c r="I51" s="103">
        <v>0</v>
      </c>
      <c r="J51" s="104">
        <v>0</v>
      </c>
      <c r="K51" s="103">
        <v>0</v>
      </c>
      <c r="L51" s="104">
        <v>0</v>
      </c>
      <c r="M51" s="103">
        <v>26.1</v>
      </c>
      <c r="N51" s="103">
        <v>242</v>
      </c>
      <c r="O51" s="104">
        <v>0.13194444444444445</v>
      </c>
      <c r="P51" s="103">
        <v>163.80000000000001</v>
      </c>
      <c r="Q51" s="103">
        <v>253</v>
      </c>
      <c r="R51" s="103"/>
      <c r="S51" s="103"/>
      <c r="T51" s="103"/>
      <c r="U51" s="103">
        <v>100</v>
      </c>
    </row>
    <row r="52" spans="1:21">
      <c r="A52" s="108">
        <v>39125</v>
      </c>
      <c r="B52" s="106">
        <v>13</v>
      </c>
      <c r="C52" s="106">
        <v>15.6</v>
      </c>
      <c r="D52" s="107">
        <v>2.7777777777777776E-2</v>
      </c>
      <c r="E52" s="106">
        <v>11</v>
      </c>
      <c r="F52" s="107">
        <v>0.22222222222222221</v>
      </c>
      <c r="G52" s="106">
        <v>88</v>
      </c>
      <c r="H52" s="106">
        <v>8.9</v>
      </c>
      <c r="I52" s="106">
        <v>5.6</v>
      </c>
      <c r="J52" s="107">
        <v>0.15972222222222224</v>
      </c>
      <c r="K52" s="106">
        <v>2.6</v>
      </c>
      <c r="L52" s="107">
        <v>0.1388888888888889</v>
      </c>
      <c r="M52" s="106">
        <v>30.5</v>
      </c>
      <c r="N52" s="106">
        <v>324</v>
      </c>
      <c r="O52" s="107">
        <v>2.7777777777777776E-2</v>
      </c>
      <c r="P52" s="106">
        <v>165.6</v>
      </c>
      <c r="Q52" s="106">
        <v>235</v>
      </c>
      <c r="R52" s="106"/>
      <c r="S52" s="106"/>
      <c r="T52" s="106"/>
      <c r="U52" s="106">
        <v>100</v>
      </c>
    </row>
    <row r="53" spans="1:21">
      <c r="A53" s="105">
        <v>39126</v>
      </c>
      <c r="B53" s="103">
        <v>13.8</v>
      </c>
      <c r="C53" s="103">
        <v>20.399999999999999</v>
      </c>
      <c r="D53" s="104">
        <v>0.93055555555555547</v>
      </c>
      <c r="E53" s="103">
        <v>6.6</v>
      </c>
      <c r="F53" s="104">
        <v>0.2986111111111111</v>
      </c>
      <c r="G53" s="103">
        <v>88</v>
      </c>
      <c r="H53" s="103">
        <v>0.2</v>
      </c>
      <c r="I53" s="103">
        <v>0.2</v>
      </c>
      <c r="J53" s="104">
        <v>0.78472222222222221</v>
      </c>
      <c r="K53" s="103">
        <v>0.1</v>
      </c>
      <c r="L53" s="104">
        <v>0.77777777777777779</v>
      </c>
      <c r="M53" s="103">
        <v>24.5</v>
      </c>
      <c r="N53" s="103">
        <v>208</v>
      </c>
      <c r="O53" s="104">
        <v>0.95833333333333337</v>
      </c>
      <c r="P53" s="103">
        <v>107.3</v>
      </c>
      <c r="Q53" s="103">
        <v>234</v>
      </c>
      <c r="R53" s="103"/>
      <c r="S53" s="103"/>
      <c r="T53" s="103"/>
      <c r="U53" s="103">
        <v>100</v>
      </c>
    </row>
    <row r="54" spans="1:21">
      <c r="A54" s="108">
        <v>39127</v>
      </c>
      <c r="B54" s="106">
        <v>14.7</v>
      </c>
      <c r="C54" s="106">
        <v>20.100000000000001</v>
      </c>
      <c r="D54" s="107">
        <v>1.3888888888888888E-2</v>
      </c>
      <c r="E54" s="106">
        <v>8.6</v>
      </c>
      <c r="F54" s="107">
        <v>0.99305555555555547</v>
      </c>
      <c r="G54" s="106">
        <v>88</v>
      </c>
      <c r="H54" s="106">
        <v>2</v>
      </c>
      <c r="I54" s="106">
        <v>1.6</v>
      </c>
      <c r="J54" s="107">
        <v>0.4861111111111111</v>
      </c>
      <c r="K54" s="106">
        <v>0.6</v>
      </c>
      <c r="L54" s="107">
        <v>0.47222222222222227</v>
      </c>
      <c r="M54" s="106">
        <v>36.6</v>
      </c>
      <c r="N54" s="106">
        <v>276</v>
      </c>
      <c r="O54" s="107">
        <v>0.30555555555555552</v>
      </c>
      <c r="P54" s="106">
        <v>115.6</v>
      </c>
      <c r="Q54" s="106">
        <v>231</v>
      </c>
      <c r="R54" s="106"/>
      <c r="S54" s="106"/>
      <c r="T54" s="106"/>
      <c r="U54" s="106">
        <v>100</v>
      </c>
    </row>
    <row r="55" spans="1:21">
      <c r="A55" s="105">
        <v>39128</v>
      </c>
      <c r="B55" s="103">
        <v>15.4</v>
      </c>
      <c r="C55" s="103">
        <v>21.5</v>
      </c>
      <c r="D55" s="104">
        <v>0.5625</v>
      </c>
      <c r="E55" s="103">
        <v>8.4</v>
      </c>
      <c r="F55" s="104">
        <v>0</v>
      </c>
      <c r="G55" s="103">
        <v>88</v>
      </c>
      <c r="H55" s="103">
        <v>0</v>
      </c>
      <c r="I55" s="103">
        <v>0</v>
      </c>
      <c r="J55" s="104">
        <v>0</v>
      </c>
      <c r="K55" s="103">
        <v>0</v>
      </c>
      <c r="L55" s="104">
        <v>0</v>
      </c>
      <c r="M55" s="103">
        <v>38.6</v>
      </c>
      <c r="N55" s="103">
        <v>168</v>
      </c>
      <c r="O55" s="104">
        <v>0.90277777777777779</v>
      </c>
      <c r="P55" s="103">
        <v>113</v>
      </c>
      <c r="Q55" s="103">
        <v>193</v>
      </c>
      <c r="R55" s="103"/>
      <c r="S55" s="103"/>
      <c r="T55" s="103"/>
      <c r="U55" s="103">
        <v>100</v>
      </c>
    </row>
    <row r="56" spans="1:21">
      <c r="A56" s="108">
        <v>39129</v>
      </c>
      <c r="B56" s="106">
        <v>18.600000000000001</v>
      </c>
      <c r="C56" s="106">
        <v>22.4</v>
      </c>
      <c r="D56" s="107">
        <v>0.58333333333333337</v>
      </c>
      <c r="E56" s="106">
        <v>13.8</v>
      </c>
      <c r="F56" s="107">
        <v>0.86111111111111116</v>
      </c>
      <c r="G56" s="106">
        <v>88</v>
      </c>
      <c r="H56" s="106">
        <v>0.4</v>
      </c>
      <c r="I56" s="106">
        <v>0.3</v>
      </c>
      <c r="J56" s="107">
        <v>0.85416666666666663</v>
      </c>
      <c r="K56" s="106">
        <v>0.2</v>
      </c>
      <c r="L56" s="107">
        <v>0.85416666666666663</v>
      </c>
      <c r="M56" s="106">
        <v>60.9</v>
      </c>
      <c r="N56" s="106">
        <v>177</v>
      </c>
      <c r="O56" s="107">
        <v>0.99305555555555547</v>
      </c>
      <c r="P56" s="106">
        <v>131.4</v>
      </c>
      <c r="Q56" s="106">
        <v>222</v>
      </c>
      <c r="R56" s="106"/>
      <c r="S56" s="106"/>
      <c r="T56" s="106"/>
      <c r="U56" s="106">
        <v>100</v>
      </c>
    </row>
    <row r="57" spans="1:21">
      <c r="A57" s="105">
        <v>39130</v>
      </c>
      <c r="B57" s="103">
        <v>12.6</v>
      </c>
      <c r="C57" s="103">
        <v>15.4</v>
      </c>
      <c r="D57" s="104">
        <v>0</v>
      </c>
      <c r="E57" s="103">
        <v>10.199999999999999</v>
      </c>
      <c r="F57" s="104">
        <v>0.625</v>
      </c>
      <c r="G57" s="103">
        <v>88</v>
      </c>
      <c r="H57" s="103">
        <v>17.5</v>
      </c>
      <c r="I57" s="103">
        <v>6.5</v>
      </c>
      <c r="J57" s="104">
        <v>0.90277777777777779</v>
      </c>
      <c r="K57" s="103">
        <v>1.8</v>
      </c>
      <c r="L57" s="104">
        <v>0.875</v>
      </c>
      <c r="M57" s="103">
        <v>49.2</v>
      </c>
      <c r="N57" s="103">
        <v>240</v>
      </c>
      <c r="O57" s="104">
        <v>0</v>
      </c>
      <c r="P57" s="103">
        <v>124.6</v>
      </c>
      <c r="Q57" s="103">
        <v>221</v>
      </c>
      <c r="R57" s="103"/>
      <c r="S57" s="103"/>
      <c r="T57" s="103"/>
      <c r="U57" s="103">
        <v>100</v>
      </c>
    </row>
    <row r="58" spans="1:21">
      <c r="A58" s="108">
        <v>39131</v>
      </c>
      <c r="B58" s="106">
        <v>11.6</v>
      </c>
      <c r="C58" s="106">
        <v>12.5</v>
      </c>
      <c r="D58" s="107">
        <v>0.3611111111111111</v>
      </c>
      <c r="E58" s="106">
        <v>10.6</v>
      </c>
      <c r="F58" s="107">
        <v>0.98611111111111116</v>
      </c>
      <c r="G58" s="106">
        <v>88</v>
      </c>
      <c r="H58" s="106">
        <v>15.3</v>
      </c>
      <c r="I58" s="106">
        <v>8.5</v>
      </c>
      <c r="J58" s="107">
        <v>7.6388888888888895E-2</v>
      </c>
      <c r="K58" s="106">
        <v>2.7</v>
      </c>
      <c r="L58" s="107">
        <v>6.9444444444444434E-2</v>
      </c>
      <c r="M58" s="106">
        <v>35</v>
      </c>
      <c r="N58" s="106">
        <v>352</v>
      </c>
      <c r="O58" s="107">
        <v>3.4722222222222224E-2</v>
      </c>
      <c r="P58" s="106">
        <v>87.5</v>
      </c>
      <c r="Q58" s="106">
        <v>332</v>
      </c>
      <c r="R58" s="106"/>
      <c r="S58" s="106"/>
      <c r="T58" s="106"/>
      <c r="U58" s="106">
        <v>100</v>
      </c>
    </row>
    <row r="59" spans="1:21">
      <c r="A59" s="105">
        <v>39132</v>
      </c>
      <c r="B59" s="103">
        <v>11.9</v>
      </c>
      <c r="C59" s="103">
        <v>16.600000000000001</v>
      </c>
      <c r="D59" s="104">
        <v>0.60416666666666663</v>
      </c>
      <c r="E59" s="103">
        <v>7</v>
      </c>
      <c r="F59" s="104">
        <v>0.23611111111111113</v>
      </c>
      <c r="G59" s="103">
        <v>88</v>
      </c>
      <c r="H59" s="103">
        <v>0</v>
      </c>
      <c r="I59" s="103">
        <v>0</v>
      </c>
      <c r="J59" s="104">
        <v>0</v>
      </c>
      <c r="K59" s="103">
        <v>0</v>
      </c>
      <c r="L59" s="104">
        <v>0</v>
      </c>
      <c r="M59" s="103">
        <v>18.600000000000001</v>
      </c>
      <c r="N59" s="103">
        <v>209</v>
      </c>
      <c r="O59" s="104">
        <v>0.61111111111111105</v>
      </c>
      <c r="P59" s="103">
        <v>60.8</v>
      </c>
      <c r="Q59" s="103">
        <v>243</v>
      </c>
      <c r="R59" s="103"/>
      <c r="S59" s="103"/>
      <c r="T59" s="103"/>
      <c r="U59" s="103">
        <v>100</v>
      </c>
    </row>
    <row r="60" spans="1:21">
      <c r="A60" s="108">
        <v>39133</v>
      </c>
      <c r="B60" s="106">
        <v>11.1</v>
      </c>
      <c r="C60" s="106">
        <v>13.2</v>
      </c>
      <c r="D60" s="107">
        <v>6.9444444444444434E-2</v>
      </c>
      <c r="E60" s="106">
        <v>9.3000000000000007</v>
      </c>
      <c r="F60" s="107">
        <v>0.95138888888888884</v>
      </c>
      <c r="G60" s="106">
        <v>88</v>
      </c>
      <c r="H60" s="106">
        <v>5.2</v>
      </c>
      <c r="I60" s="106">
        <v>2.6</v>
      </c>
      <c r="J60" s="107">
        <v>0.65277777777777779</v>
      </c>
      <c r="K60" s="106">
        <v>0.7</v>
      </c>
      <c r="L60" s="107">
        <v>0.63888888888888895</v>
      </c>
      <c r="M60" s="106">
        <v>13.9</v>
      </c>
      <c r="N60" s="106">
        <v>276</v>
      </c>
      <c r="O60" s="107">
        <v>0.625</v>
      </c>
      <c r="P60" s="106">
        <v>36</v>
      </c>
      <c r="Q60" s="106">
        <v>341</v>
      </c>
      <c r="R60" s="106"/>
      <c r="S60" s="106"/>
      <c r="T60" s="106"/>
      <c r="U60" s="106">
        <v>100</v>
      </c>
    </row>
    <row r="61" spans="1:21">
      <c r="A61" s="105">
        <v>39134</v>
      </c>
      <c r="B61" s="103">
        <v>12</v>
      </c>
      <c r="C61" s="103">
        <v>16.5</v>
      </c>
      <c r="D61" s="104">
        <v>0.65972222222222221</v>
      </c>
      <c r="E61" s="103">
        <v>8.1999999999999993</v>
      </c>
      <c r="F61" s="104">
        <v>0.31944444444444448</v>
      </c>
      <c r="G61" s="103">
        <v>88</v>
      </c>
      <c r="H61" s="103">
        <v>0.1</v>
      </c>
      <c r="I61" s="103">
        <v>0.1</v>
      </c>
      <c r="J61" s="104">
        <v>8.3333333333333329E-2</v>
      </c>
      <c r="K61" s="103">
        <v>0.1</v>
      </c>
      <c r="L61" s="104">
        <v>8.3333333333333329E-2</v>
      </c>
      <c r="M61" s="103">
        <v>12.7</v>
      </c>
      <c r="N61" s="103">
        <v>196</v>
      </c>
      <c r="O61" s="104">
        <v>0.99305555555555547</v>
      </c>
      <c r="P61" s="103">
        <v>61.9</v>
      </c>
      <c r="Q61" s="103">
        <v>217</v>
      </c>
      <c r="R61" s="103"/>
      <c r="S61" s="103"/>
      <c r="T61" s="103"/>
      <c r="U61" s="103">
        <v>100</v>
      </c>
    </row>
    <row r="62" spans="1:21">
      <c r="A62" s="108">
        <v>39135</v>
      </c>
      <c r="B62" s="106">
        <v>15.9</v>
      </c>
      <c r="C62" s="106">
        <v>19.8</v>
      </c>
      <c r="D62" s="107">
        <v>0.59722222222222221</v>
      </c>
      <c r="E62" s="106">
        <v>11.9</v>
      </c>
      <c r="F62" s="107">
        <v>0.98611111111111116</v>
      </c>
      <c r="G62" s="106">
        <v>88</v>
      </c>
      <c r="H62" s="106">
        <v>0</v>
      </c>
      <c r="I62" s="106">
        <v>0</v>
      </c>
      <c r="J62" s="107">
        <v>0</v>
      </c>
      <c r="K62" s="106">
        <v>0</v>
      </c>
      <c r="L62" s="107">
        <v>0</v>
      </c>
      <c r="M62" s="106">
        <v>27.5</v>
      </c>
      <c r="N62" s="106">
        <v>238</v>
      </c>
      <c r="O62" s="107">
        <v>0.84027777777777779</v>
      </c>
      <c r="P62" s="106">
        <v>74.900000000000006</v>
      </c>
      <c r="Q62" s="106">
        <v>248</v>
      </c>
      <c r="R62" s="106"/>
      <c r="S62" s="106"/>
      <c r="T62" s="106"/>
      <c r="U62" s="106">
        <v>100</v>
      </c>
    </row>
    <row r="63" spans="1:21">
      <c r="A63" s="105">
        <v>39136</v>
      </c>
      <c r="B63" s="103">
        <v>14.8</v>
      </c>
      <c r="C63" s="103">
        <v>17.399999999999999</v>
      </c>
      <c r="D63" s="104">
        <v>0.5625</v>
      </c>
      <c r="E63" s="103">
        <v>11.4</v>
      </c>
      <c r="F63" s="104">
        <v>0.77777777777777779</v>
      </c>
      <c r="G63" s="103">
        <v>88</v>
      </c>
      <c r="H63" s="103">
        <v>4.7</v>
      </c>
      <c r="I63" s="103">
        <v>2.2999999999999998</v>
      </c>
      <c r="J63" s="104">
        <v>0.70138888888888884</v>
      </c>
      <c r="K63" s="103">
        <v>0.7</v>
      </c>
      <c r="L63" s="104">
        <v>0.72916666666666663</v>
      </c>
      <c r="M63" s="103">
        <v>22.2</v>
      </c>
      <c r="N63" s="103">
        <v>240</v>
      </c>
      <c r="O63" s="104">
        <v>5.5555555555555552E-2</v>
      </c>
      <c r="P63" s="103">
        <v>56.9</v>
      </c>
      <c r="Q63" s="103">
        <v>261</v>
      </c>
      <c r="R63" s="103"/>
      <c r="S63" s="103"/>
      <c r="T63" s="103"/>
      <c r="U63" s="103">
        <v>99.3</v>
      </c>
    </row>
    <row r="64" spans="1:21">
      <c r="A64" s="108">
        <v>39137</v>
      </c>
      <c r="B64" s="106">
        <v>14.2</v>
      </c>
      <c r="C64" s="106">
        <v>17.600000000000001</v>
      </c>
      <c r="D64" s="107">
        <v>0.55555555555555558</v>
      </c>
      <c r="E64" s="106">
        <v>11.8</v>
      </c>
      <c r="F64" s="107">
        <v>0.34722222222222227</v>
      </c>
      <c r="G64" s="106">
        <v>88</v>
      </c>
      <c r="H64" s="106">
        <v>7.8</v>
      </c>
      <c r="I64" s="106">
        <v>3.2</v>
      </c>
      <c r="J64" s="107">
        <v>0.38194444444444442</v>
      </c>
      <c r="K64" s="106">
        <v>1.1000000000000001</v>
      </c>
      <c r="L64" s="107">
        <v>0.35416666666666669</v>
      </c>
      <c r="M64" s="106">
        <v>12.7</v>
      </c>
      <c r="N64" s="106">
        <v>242</v>
      </c>
      <c r="O64" s="107">
        <v>9.7222222222222224E-2</v>
      </c>
      <c r="P64" s="106">
        <v>46.8</v>
      </c>
      <c r="Q64" s="106">
        <v>257</v>
      </c>
      <c r="R64" s="106"/>
      <c r="S64" s="106"/>
      <c r="T64" s="106"/>
      <c r="U64" s="106">
        <v>100</v>
      </c>
    </row>
    <row r="65" spans="1:21">
      <c r="A65" s="105">
        <v>39138</v>
      </c>
      <c r="B65" s="103">
        <v>12.1</v>
      </c>
      <c r="C65" s="103">
        <v>16</v>
      </c>
      <c r="D65" s="104">
        <v>0</v>
      </c>
      <c r="E65" s="103">
        <v>10.6</v>
      </c>
      <c r="F65" s="104">
        <v>0.47222222222222227</v>
      </c>
      <c r="G65" s="103">
        <v>88</v>
      </c>
      <c r="H65" s="103">
        <v>8.3000000000000007</v>
      </c>
      <c r="I65" s="103">
        <v>2.6</v>
      </c>
      <c r="J65" s="104">
        <v>0.25694444444444448</v>
      </c>
      <c r="K65" s="103">
        <v>1.1000000000000001</v>
      </c>
      <c r="L65" s="104">
        <v>0.24305555555555555</v>
      </c>
      <c r="M65" s="103">
        <v>33.799999999999997</v>
      </c>
      <c r="N65" s="103">
        <v>320</v>
      </c>
      <c r="O65" s="104">
        <v>0.82638888888888884</v>
      </c>
      <c r="P65" s="103">
        <v>87.1</v>
      </c>
      <c r="Q65" s="103">
        <v>331</v>
      </c>
      <c r="R65" s="103"/>
      <c r="S65" s="103"/>
      <c r="T65" s="103"/>
      <c r="U65" s="103">
        <v>100</v>
      </c>
    </row>
    <row r="66" spans="1:21">
      <c r="A66" s="108">
        <v>39139</v>
      </c>
      <c r="B66" s="106">
        <v>11.5</v>
      </c>
      <c r="C66" s="106">
        <v>12.7</v>
      </c>
      <c r="D66" s="107">
        <v>0.57638888888888895</v>
      </c>
      <c r="E66" s="106">
        <v>9.5</v>
      </c>
      <c r="F66" s="107">
        <v>0.30555555555555552</v>
      </c>
      <c r="G66" s="106">
        <v>88</v>
      </c>
      <c r="H66" s="106">
        <v>4.4000000000000004</v>
      </c>
      <c r="I66" s="106">
        <v>2.1</v>
      </c>
      <c r="J66" s="107">
        <v>0.28472222222222221</v>
      </c>
      <c r="K66" s="106">
        <v>0.7</v>
      </c>
      <c r="L66" s="107">
        <v>0.27083333333333331</v>
      </c>
      <c r="M66" s="106">
        <v>23.7</v>
      </c>
      <c r="N66" s="106">
        <v>322</v>
      </c>
      <c r="O66" s="107">
        <v>4.8611111111111112E-2</v>
      </c>
      <c r="P66" s="106">
        <v>59.4</v>
      </c>
      <c r="Q66" s="106">
        <v>332</v>
      </c>
      <c r="R66" s="106"/>
      <c r="S66" s="106"/>
      <c r="T66" s="106"/>
      <c r="U66" s="106">
        <v>100</v>
      </c>
    </row>
    <row r="67" spans="1:21">
      <c r="A67" s="105">
        <v>39140</v>
      </c>
      <c r="B67" s="103">
        <v>13</v>
      </c>
      <c r="C67" s="103">
        <v>15.8</v>
      </c>
      <c r="D67" s="104">
        <v>0.45833333333333331</v>
      </c>
      <c r="E67" s="103">
        <v>10.8</v>
      </c>
      <c r="F67" s="104">
        <v>0.11805555555555557</v>
      </c>
      <c r="G67" s="103">
        <v>88</v>
      </c>
      <c r="H67" s="103">
        <v>0.1</v>
      </c>
      <c r="I67" s="103">
        <v>0.1</v>
      </c>
      <c r="J67" s="104">
        <v>0.16666666666666666</v>
      </c>
      <c r="K67" s="103">
        <v>0.1</v>
      </c>
      <c r="L67" s="104">
        <v>0.16666666666666666</v>
      </c>
      <c r="M67" s="103">
        <v>9.5</v>
      </c>
      <c r="N67" s="103">
        <v>168</v>
      </c>
      <c r="O67" s="104">
        <v>0.98611111111111116</v>
      </c>
      <c r="P67" s="103">
        <v>29.9</v>
      </c>
      <c r="Q67" s="103">
        <v>166</v>
      </c>
      <c r="R67" s="103"/>
      <c r="S67" s="103"/>
      <c r="T67" s="103"/>
      <c r="U67" s="103">
        <v>100</v>
      </c>
    </row>
    <row r="68" spans="1:21">
      <c r="A68" s="108">
        <v>39141</v>
      </c>
      <c r="B68" s="106">
        <v>13.4</v>
      </c>
      <c r="C68" s="106">
        <v>14.7</v>
      </c>
      <c r="D68" s="107">
        <v>7.6388888888888895E-2</v>
      </c>
      <c r="E68" s="106">
        <v>11.6</v>
      </c>
      <c r="F68" s="107">
        <v>0.98611111111111116</v>
      </c>
      <c r="G68" s="106">
        <v>88</v>
      </c>
      <c r="H68" s="106">
        <v>1.5</v>
      </c>
      <c r="I68" s="106">
        <v>0.7</v>
      </c>
      <c r="J68" s="107">
        <v>0.15972222222222224</v>
      </c>
      <c r="K68" s="106">
        <v>0.5</v>
      </c>
      <c r="L68" s="107">
        <v>7.6388888888888895E-2</v>
      </c>
      <c r="M68" s="106">
        <v>13.5</v>
      </c>
      <c r="N68" s="106">
        <v>217</v>
      </c>
      <c r="O68" s="107">
        <v>0.60416666666666663</v>
      </c>
      <c r="P68" s="106">
        <v>36.700000000000003</v>
      </c>
      <c r="Q68" s="106">
        <v>331</v>
      </c>
      <c r="R68" s="106"/>
      <c r="S68" s="106"/>
      <c r="T68" s="106"/>
      <c r="U68" s="106">
        <v>100</v>
      </c>
    </row>
    <row r="69" spans="1:21">
      <c r="A69" s="121"/>
      <c r="B69" s="120">
        <f>SUM(B41:B68)/28</f>
        <v>12.72142857142857</v>
      </c>
      <c r="C69" s="120">
        <f>SUM(C41:C68)/28</f>
        <v>15.928571428571429</v>
      </c>
      <c r="D69" s="120">
        <f>SUM(D41:D68)/28</f>
        <v>0.47867063492063489</v>
      </c>
      <c r="E69" s="120">
        <f>SUM(E41:E68)/28</f>
        <v>9.6285714285714299</v>
      </c>
      <c r="F69" s="120">
        <f>SUM(F41:F68)/28</f>
        <v>0.5446428571428571</v>
      </c>
      <c r="G69" s="120">
        <f>SUM(G41:G68)/28</f>
        <v>88</v>
      </c>
      <c r="H69" s="120">
        <f>SUM(H41:H68)</f>
        <v>87.3</v>
      </c>
      <c r="I69" s="120">
        <f>SUM(I41:I68)/28</f>
        <v>1.5571428571428574</v>
      </c>
      <c r="J69" s="120">
        <f>SUM(J41:J68)/28</f>
        <v>0.24875992063492069</v>
      </c>
      <c r="K69" s="120">
        <f>SUM(K41:K68)/28</f>
        <v>0.58571428571428552</v>
      </c>
      <c r="L69" s="120">
        <f>SUM(L41:L68)/28</f>
        <v>0.23859126984126985</v>
      </c>
      <c r="M69" s="120">
        <f>SUM(M41:M68)/28</f>
        <v>23.650000000000006</v>
      </c>
      <c r="N69" s="120">
        <f>SUM(N41:N68)/28</f>
        <v>231.17857142857142</v>
      </c>
      <c r="O69" s="120">
        <f>SUM(O41:O68)/28</f>
        <v>0.46874999999999994</v>
      </c>
      <c r="P69" s="120">
        <f>SUM(P41:P68)/28</f>
        <v>75.18214285714285</v>
      </c>
      <c r="Q69" s="120">
        <f>SUM(Q41:Q68)/28</f>
        <v>236.71428571428572</v>
      </c>
      <c r="R69" s="119"/>
      <c r="S69" s="119"/>
      <c r="T69" s="119"/>
      <c r="U69" s="118"/>
    </row>
    <row r="70" spans="1:21">
      <c r="A70" s="116" t="s">
        <v>140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4"/>
    </row>
    <row r="71" spans="1:21">
      <c r="A71" s="110" t="s">
        <v>101</v>
      </c>
      <c r="B71" s="113" t="s">
        <v>100</v>
      </c>
      <c r="C71" s="112"/>
      <c r="D71" s="112"/>
      <c r="E71" s="112"/>
      <c r="F71" s="111"/>
      <c r="G71" s="110" t="s">
        <v>99</v>
      </c>
      <c r="H71" s="113" t="s">
        <v>98</v>
      </c>
      <c r="I71" s="112"/>
      <c r="J71" s="112"/>
      <c r="K71" s="112"/>
      <c r="L71" s="111"/>
      <c r="M71" s="113" t="s">
        <v>97</v>
      </c>
      <c r="N71" s="112"/>
      <c r="O71" s="112"/>
      <c r="P71" s="112"/>
      <c r="Q71" s="111"/>
      <c r="R71" s="113" t="s">
        <v>105</v>
      </c>
      <c r="S71" s="112"/>
      <c r="T71" s="111"/>
      <c r="U71" s="110" t="s">
        <v>96</v>
      </c>
    </row>
    <row r="72" spans="1:21">
      <c r="A72" s="110"/>
      <c r="B72" s="110" t="s">
        <v>84</v>
      </c>
      <c r="C72" s="113" t="s">
        <v>95</v>
      </c>
      <c r="D72" s="111"/>
      <c r="E72" s="113" t="s">
        <v>94</v>
      </c>
      <c r="F72" s="111"/>
      <c r="G72" s="110" t="s">
        <v>90</v>
      </c>
      <c r="H72" s="110" t="s">
        <v>93</v>
      </c>
      <c r="I72" s="113" t="s">
        <v>92</v>
      </c>
      <c r="J72" s="111"/>
      <c r="K72" s="113" t="s">
        <v>91</v>
      </c>
      <c r="L72" s="111"/>
      <c r="M72" s="113" t="s">
        <v>90</v>
      </c>
      <c r="N72" s="111"/>
      <c r="O72" s="113" t="s">
        <v>89</v>
      </c>
      <c r="P72" s="112"/>
      <c r="Q72" s="111"/>
      <c r="R72" s="110" t="s">
        <v>90</v>
      </c>
      <c r="S72" s="113" t="s">
        <v>104</v>
      </c>
      <c r="T72" s="111"/>
      <c r="U72" s="110"/>
    </row>
    <row r="73" spans="1:21">
      <c r="A73" s="110"/>
      <c r="B73" s="110" t="s">
        <v>88</v>
      </c>
      <c r="C73" s="110" t="s">
        <v>88</v>
      </c>
      <c r="D73" s="110" t="s">
        <v>85</v>
      </c>
      <c r="E73" s="110" t="s">
        <v>87</v>
      </c>
      <c r="F73" s="110" t="s">
        <v>85</v>
      </c>
      <c r="G73" s="110" t="s">
        <v>81</v>
      </c>
      <c r="H73" s="110" t="s">
        <v>86</v>
      </c>
      <c r="I73" s="110"/>
      <c r="J73" s="110" t="s">
        <v>85</v>
      </c>
      <c r="K73" s="110"/>
      <c r="L73" s="110" t="s">
        <v>85</v>
      </c>
      <c r="M73" s="110" t="s">
        <v>83</v>
      </c>
      <c r="N73" s="110" t="s">
        <v>82</v>
      </c>
      <c r="O73" s="110" t="s">
        <v>84</v>
      </c>
      <c r="P73" s="110" t="s">
        <v>83</v>
      </c>
      <c r="Q73" s="110" t="s">
        <v>82</v>
      </c>
      <c r="R73" s="110" t="s">
        <v>103</v>
      </c>
      <c r="S73" s="110" t="s">
        <v>103</v>
      </c>
      <c r="T73" s="110" t="s">
        <v>85</v>
      </c>
      <c r="U73" s="110" t="s">
        <v>81</v>
      </c>
    </row>
    <row r="74" spans="1:21">
      <c r="A74" s="105">
        <v>39142</v>
      </c>
      <c r="B74" s="103">
        <v>14.1</v>
      </c>
      <c r="C74" s="103">
        <v>18</v>
      </c>
      <c r="D74" s="104">
        <v>0.65972222222222221</v>
      </c>
      <c r="E74" s="103">
        <v>11</v>
      </c>
      <c r="F74" s="104">
        <v>0.13194444444444445</v>
      </c>
      <c r="G74" s="103">
        <v>88</v>
      </c>
      <c r="H74" s="103">
        <v>0</v>
      </c>
      <c r="I74" s="103">
        <v>0</v>
      </c>
      <c r="J74" s="104">
        <v>0</v>
      </c>
      <c r="K74" s="103">
        <v>0</v>
      </c>
      <c r="L74" s="104">
        <v>0</v>
      </c>
      <c r="M74" s="103">
        <v>16.600000000000001</v>
      </c>
      <c r="N74" s="103">
        <v>208</v>
      </c>
      <c r="O74" s="104">
        <v>0.71527777777777779</v>
      </c>
      <c r="P74" s="103">
        <v>165.2</v>
      </c>
      <c r="Q74" s="103">
        <v>98</v>
      </c>
      <c r="R74" s="103"/>
      <c r="S74" s="103"/>
      <c r="T74" s="103"/>
      <c r="U74" s="103">
        <v>100</v>
      </c>
    </row>
    <row r="75" spans="1:21">
      <c r="A75" s="108">
        <v>39143</v>
      </c>
      <c r="B75" s="106">
        <v>17.3</v>
      </c>
      <c r="C75" s="106">
        <v>19.899999999999999</v>
      </c>
      <c r="D75" s="107">
        <v>0.80555555555555547</v>
      </c>
      <c r="E75" s="106">
        <v>14.4</v>
      </c>
      <c r="F75" s="107">
        <v>0.27083333333333331</v>
      </c>
      <c r="G75" s="106">
        <v>88</v>
      </c>
      <c r="H75" s="106">
        <v>0</v>
      </c>
      <c r="I75" s="106">
        <v>0</v>
      </c>
      <c r="J75" s="107">
        <v>0</v>
      </c>
      <c r="K75" s="106">
        <v>0</v>
      </c>
      <c r="L75" s="107">
        <v>0</v>
      </c>
      <c r="M75" s="106">
        <v>20.2</v>
      </c>
      <c r="N75" s="106">
        <v>234</v>
      </c>
      <c r="O75" s="107">
        <v>0.13194444444444445</v>
      </c>
      <c r="P75" s="106">
        <v>163.1</v>
      </c>
      <c r="Q75" s="106">
        <v>302</v>
      </c>
      <c r="R75" s="106"/>
      <c r="S75" s="106"/>
      <c r="T75" s="106"/>
      <c r="U75" s="106">
        <v>100</v>
      </c>
    </row>
    <row r="76" spans="1:21">
      <c r="A76" s="105">
        <v>39144</v>
      </c>
      <c r="B76" s="103">
        <v>15.2</v>
      </c>
      <c r="C76" s="103">
        <v>18.7</v>
      </c>
      <c r="D76" s="104">
        <v>0</v>
      </c>
      <c r="E76" s="103">
        <v>13.3</v>
      </c>
      <c r="F76" s="104">
        <v>0.88888888888888884</v>
      </c>
      <c r="G76" s="103">
        <v>88</v>
      </c>
      <c r="H76" s="103">
        <v>0</v>
      </c>
      <c r="I76" s="103">
        <v>0</v>
      </c>
      <c r="J76" s="104">
        <v>0</v>
      </c>
      <c r="K76" s="103">
        <v>0</v>
      </c>
      <c r="L76" s="104">
        <v>0</v>
      </c>
      <c r="M76" s="103">
        <v>12.9</v>
      </c>
      <c r="N76" s="103">
        <v>291</v>
      </c>
      <c r="O76" s="104">
        <v>0.65277777777777779</v>
      </c>
      <c r="P76" s="103">
        <v>164.9</v>
      </c>
      <c r="Q76" s="103">
        <v>301</v>
      </c>
      <c r="R76" s="103"/>
      <c r="S76" s="103"/>
      <c r="T76" s="103"/>
      <c r="U76" s="103">
        <v>100</v>
      </c>
    </row>
    <row r="77" spans="1:21">
      <c r="A77" s="108">
        <v>39145</v>
      </c>
      <c r="B77" s="106">
        <v>17.8</v>
      </c>
      <c r="C77" s="106">
        <v>25.3</v>
      </c>
      <c r="D77" s="107">
        <v>0.54166666666666663</v>
      </c>
      <c r="E77" s="106">
        <v>11.1</v>
      </c>
      <c r="F77" s="107">
        <v>0.79166666666666663</v>
      </c>
      <c r="G77" s="106">
        <v>88</v>
      </c>
      <c r="H77" s="106">
        <v>3.6</v>
      </c>
      <c r="I77" s="106">
        <v>1.4</v>
      </c>
      <c r="J77" s="107">
        <v>0.86111111111111116</v>
      </c>
      <c r="K77" s="106">
        <v>0.9</v>
      </c>
      <c r="L77" s="107">
        <v>0.78472222222222221</v>
      </c>
      <c r="M77" s="106">
        <v>22.9</v>
      </c>
      <c r="N77" s="106">
        <v>252</v>
      </c>
      <c r="O77" s="107">
        <v>0.68055555555555547</v>
      </c>
      <c r="P77" s="106">
        <v>110.9</v>
      </c>
      <c r="Q77" s="106">
        <v>324</v>
      </c>
      <c r="R77" s="106"/>
      <c r="S77" s="106"/>
      <c r="T77" s="106"/>
      <c r="U77" s="106">
        <v>100</v>
      </c>
    </row>
    <row r="78" spans="1:21">
      <c r="A78" s="105">
        <v>39146</v>
      </c>
      <c r="B78" s="103">
        <v>12.7</v>
      </c>
      <c r="C78" s="103">
        <v>16</v>
      </c>
      <c r="D78" s="104">
        <v>0.96527777777777779</v>
      </c>
      <c r="E78" s="103">
        <v>8.1999999999999993</v>
      </c>
      <c r="F78" s="104">
        <v>0.29166666666666669</v>
      </c>
      <c r="G78" s="103">
        <v>88</v>
      </c>
      <c r="H78" s="103">
        <v>0</v>
      </c>
      <c r="I78" s="103">
        <v>0</v>
      </c>
      <c r="J78" s="104">
        <v>0</v>
      </c>
      <c r="K78" s="103">
        <v>0</v>
      </c>
      <c r="L78" s="104">
        <v>0</v>
      </c>
      <c r="M78" s="103">
        <v>15.7</v>
      </c>
      <c r="N78" s="103">
        <v>207</v>
      </c>
      <c r="O78" s="104">
        <v>0.4861111111111111</v>
      </c>
      <c r="P78" s="103">
        <v>163.80000000000001</v>
      </c>
      <c r="Q78" s="103">
        <v>54</v>
      </c>
      <c r="R78" s="103"/>
      <c r="S78" s="103"/>
      <c r="T78" s="103"/>
      <c r="U78" s="103">
        <v>100</v>
      </c>
    </row>
    <row r="79" spans="1:21">
      <c r="A79" s="108">
        <v>39147</v>
      </c>
      <c r="B79" s="106">
        <v>14.8</v>
      </c>
      <c r="C79" s="106">
        <v>16.399999999999999</v>
      </c>
      <c r="D79" s="107">
        <v>0.375</v>
      </c>
      <c r="E79" s="106">
        <v>12.8</v>
      </c>
      <c r="F79" s="107">
        <v>0.5</v>
      </c>
      <c r="G79" s="106">
        <v>88</v>
      </c>
      <c r="H79" s="106">
        <v>2.9</v>
      </c>
      <c r="I79" s="106">
        <v>2</v>
      </c>
      <c r="J79" s="107">
        <v>0.77777777777777779</v>
      </c>
      <c r="K79" s="106">
        <v>1</v>
      </c>
      <c r="L79" s="107">
        <v>0.77777777777777779</v>
      </c>
      <c r="M79" s="106">
        <v>39.799999999999997</v>
      </c>
      <c r="N79" s="106">
        <v>244</v>
      </c>
      <c r="O79" s="107">
        <v>0.3263888888888889</v>
      </c>
      <c r="P79" s="106">
        <v>111.6</v>
      </c>
      <c r="Q79" s="106">
        <v>237</v>
      </c>
      <c r="R79" s="106"/>
      <c r="S79" s="106"/>
      <c r="T79" s="106"/>
      <c r="U79" s="106">
        <v>100</v>
      </c>
    </row>
    <row r="80" spans="1:21">
      <c r="A80" s="105">
        <v>39148</v>
      </c>
      <c r="B80" s="103">
        <v>12.1</v>
      </c>
      <c r="C80" s="103">
        <v>15</v>
      </c>
      <c r="D80" s="104">
        <v>0.31944444444444448</v>
      </c>
      <c r="E80" s="103">
        <v>9.9</v>
      </c>
      <c r="F80" s="104">
        <v>0.58333333333333337</v>
      </c>
      <c r="G80" s="103">
        <v>88</v>
      </c>
      <c r="H80" s="103">
        <v>10.3</v>
      </c>
      <c r="I80" s="103">
        <v>5.2</v>
      </c>
      <c r="J80" s="104">
        <v>0.36805555555555558</v>
      </c>
      <c r="K80" s="103">
        <v>2.5</v>
      </c>
      <c r="L80" s="104">
        <v>0.34722222222222227</v>
      </c>
      <c r="M80" s="103">
        <v>53.9</v>
      </c>
      <c r="N80" s="103">
        <v>316</v>
      </c>
      <c r="O80" s="104">
        <v>0.50694444444444442</v>
      </c>
      <c r="P80" s="103">
        <v>131.4</v>
      </c>
      <c r="Q80" s="103">
        <v>322</v>
      </c>
      <c r="R80" s="103"/>
      <c r="S80" s="103"/>
      <c r="T80" s="103"/>
      <c r="U80" s="103">
        <v>100</v>
      </c>
    </row>
    <row r="81" spans="1:21">
      <c r="A81" s="108">
        <v>39149</v>
      </c>
      <c r="B81" s="106">
        <v>11.4</v>
      </c>
      <c r="C81" s="106">
        <v>12.2</v>
      </c>
      <c r="D81" s="107">
        <v>0.68055555555555547</v>
      </c>
      <c r="E81" s="106">
        <v>8</v>
      </c>
      <c r="F81" s="107">
        <v>0.99305555555555547</v>
      </c>
      <c r="G81" s="106">
        <v>88</v>
      </c>
      <c r="H81" s="106">
        <v>3.5</v>
      </c>
      <c r="I81" s="106">
        <v>1.4</v>
      </c>
      <c r="J81" s="107">
        <v>0.13194444444444445</v>
      </c>
      <c r="K81" s="106">
        <v>1</v>
      </c>
      <c r="L81" s="107">
        <v>0.125</v>
      </c>
      <c r="M81" s="106">
        <v>38.799999999999997</v>
      </c>
      <c r="N81" s="106">
        <v>352</v>
      </c>
      <c r="O81" s="107">
        <v>6.9444444444444441E-3</v>
      </c>
      <c r="P81" s="106">
        <v>90.7</v>
      </c>
      <c r="Q81" s="106">
        <v>355</v>
      </c>
      <c r="R81" s="106"/>
      <c r="S81" s="106"/>
      <c r="T81" s="106"/>
      <c r="U81" s="106">
        <v>100</v>
      </c>
    </row>
    <row r="82" spans="1:21">
      <c r="A82" s="105">
        <v>39150</v>
      </c>
      <c r="B82" s="103">
        <v>10.199999999999999</v>
      </c>
      <c r="C82" s="103">
        <v>12.8</v>
      </c>
      <c r="D82" s="104">
        <v>0.55555555555555558</v>
      </c>
      <c r="E82" s="103">
        <v>7.1</v>
      </c>
      <c r="F82" s="104">
        <v>0.1111111111111111</v>
      </c>
      <c r="G82" s="103">
        <v>88</v>
      </c>
      <c r="H82" s="103">
        <v>1.1000000000000001</v>
      </c>
      <c r="I82" s="103">
        <v>0.8</v>
      </c>
      <c r="J82" s="104">
        <v>0.4861111111111111</v>
      </c>
      <c r="K82" s="103">
        <v>0.3</v>
      </c>
      <c r="L82" s="104">
        <v>0.47222222222222227</v>
      </c>
      <c r="M82" s="103">
        <v>18.8</v>
      </c>
      <c r="N82" s="103">
        <v>68</v>
      </c>
      <c r="O82" s="104">
        <v>0.65972222222222221</v>
      </c>
      <c r="P82" s="103">
        <v>46.1</v>
      </c>
      <c r="Q82" s="103">
        <v>27</v>
      </c>
      <c r="R82" s="103"/>
      <c r="S82" s="103"/>
      <c r="T82" s="103"/>
      <c r="U82" s="103">
        <v>100</v>
      </c>
    </row>
    <row r="83" spans="1:21">
      <c r="A83" s="108">
        <v>39151</v>
      </c>
      <c r="B83" s="106">
        <v>9.9</v>
      </c>
      <c r="C83" s="106">
        <v>12.5</v>
      </c>
      <c r="D83" s="107">
        <v>0.44444444444444442</v>
      </c>
      <c r="E83" s="106">
        <v>6.7</v>
      </c>
      <c r="F83" s="107">
        <v>0.96527777777777779</v>
      </c>
      <c r="G83" s="106">
        <v>88</v>
      </c>
      <c r="H83" s="106">
        <v>0</v>
      </c>
      <c r="I83" s="106">
        <v>0</v>
      </c>
      <c r="J83" s="107">
        <v>0</v>
      </c>
      <c r="K83" s="106">
        <v>0</v>
      </c>
      <c r="L83" s="107">
        <v>0</v>
      </c>
      <c r="M83" s="106">
        <v>9.4</v>
      </c>
      <c r="N83" s="106">
        <v>98</v>
      </c>
      <c r="O83" s="107">
        <v>0.54166666666666663</v>
      </c>
      <c r="P83" s="106">
        <v>27</v>
      </c>
      <c r="Q83" s="106">
        <v>61</v>
      </c>
      <c r="R83" s="106"/>
      <c r="S83" s="106"/>
      <c r="T83" s="106"/>
      <c r="U83" s="106">
        <v>100</v>
      </c>
    </row>
    <row r="84" spans="1:21">
      <c r="A84" s="105">
        <v>39152</v>
      </c>
      <c r="B84" s="103">
        <v>9.1</v>
      </c>
      <c r="C84" s="103">
        <v>13.3</v>
      </c>
      <c r="D84" s="104">
        <v>0.61111111111111105</v>
      </c>
      <c r="E84" s="103">
        <v>5.2</v>
      </c>
      <c r="F84" s="104">
        <v>0.25694444444444448</v>
      </c>
      <c r="G84" s="103">
        <v>88</v>
      </c>
      <c r="H84" s="103">
        <v>0</v>
      </c>
      <c r="I84" s="103">
        <v>0</v>
      </c>
      <c r="J84" s="104">
        <v>0</v>
      </c>
      <c r="K84" s="103">
        <v>0</v>
      </c>
      <c r="L84" s="104">
        <v>0</v>
      </c>
      <c r="M84" s="103">
        <v>13.9</v>
      </c>
      <c r="N84" s="103">
        <v>141</v>
      </c>
      <c r="O84" s="104">
        <v>0.64583333333333337</v>
      </c>
      <c r="P84" s="103">
        <v>27.7</v>
      </c>
      <c r="Q84" s="103">
        <v>76</v>
      </c>
      <c r="R84" s="103"/>
      <c r="S84" s="103"/>
      <c r="T84" s="103"/>
      <c r="U84" s="103">
        <v>100</v>
      </c>
    </row>
    <row r="85" spans="1:21">
      <c r="A85" s="108">
        <v>39153</v>
      </c>
      <c r="B85" s="106">
        <v>12.1</v>
      </c>
      <c r="C85" s="106">
        <v>19.399999999999999</v>
      </c>
      <c r="D85" s="107">
        <v>0.5625</v>
      </c>
      <c r="E85" s="106">
        <v>5.7</v>
      </c>
      <c r="F85" s="107">
        <v>0.16666666666666666</v>
      </c>
      <c r="G85" s="106">
        <v>88</v>
      </c>
      <c r="H85" s="106">
        <v>0</v>
      </c>
      <c r="I85" s="106">
        <v>0</v>
      </c>
      <c r="J85" s="107">
        <v>0</v>
      </c>
      <c r="K85" s="106">
        <v>0</v>
      </c>
      <c r="L85" s="107">
        <v>0</v>
      </c>
      <c r="M85" s="106">
        <v>18</v>
      </c>
      <c r="N85" s="106">
        <v>162</v>
      </c>
      <c r="O85" s="107">
        <v>0.34027777777777773</v>
      </c>
      <c r="P85" s="106">
        <v>47.2</v>
      </c>
      <c r="Q85" s="106">
        <v>176</v>
      </c>
      <c r="R85" s="106"/>
      <c r="S85" s="106"/>
      <c r="T85" s="106"/>
      <c r="U85" s="106">
        <v>100</v>
      </c>
    </row>
    <row r="86" spans="1:21">
      <c r="A86" s="105">
        <v>39154</v>
      </c>
      <c r="B86" s="103">
        <v>11</v>
      </c>
      <c r="C86" s="103">
        <v>13.2</v>
      </c>
      <c r="D86" s="104">
        <v>0.4375</v>
      </c>
      <c r="E86" s="103">
        <v>7.1</v>
      </c>
      <c r="F86" s="104">
        <v>0.27777777777777779</v>
      </c>
      <c r="G86" s="103">
        <v>88</v>
      </c>
      <c r="H86" s="103">
        <v>0</v>
      </c>
      <c r="I86" s="103">
        <v>0</v>
      </c>
      <c r="J86" s="104">
        <v>0</v>
      </c>
      <c r="K86" s="103">
        <v>0</v>
      </c>
      <c r="L86" s="104">
        <v>0</v>
      </c>
      <c r="M86" s="103">
        <v>12</v>
      </c>
      <c r="N86" s="103">
        <v>333</v>
      </c>
      <c r="O86" s="104">
        <v>0.60416666666666663</v>
      </c>
      <c r="P86" s="103">
        <v>27.7</v>
      </c>
      <c r="Q86" s="103">
        <v>1</v>
      </c>
      <c r="R86" s="103"/>
      <c r="S86" s="103"/>
      <c r="T86" s="103"/>
      <c r="U86" s="103">
        <v>100</v>
      </c>
    </row>
    <row r="87" spans="1:21">
      <c r="A87" s="108">
        <v>39155</v>
      </c>
      <c r="B87" s="106">
        <v>11.3</v>
      </c>
      <c r="C87" s="106">
        <v>13.3</v>
      </c>
      <c r="D87" s="107">
        <v>0.5625</v>
      </c>
      <c r="E87" s="106">
        <v>8.3000000000000007</v>
      </c>
      <c r="F87" s="107">
        <v>0.27777777777777779</v>
      </c>
      <c r="G87" s="106">
        <v>88</v>
      </c>
      <c r="H87" s="106">
        <v>0</v>
      </c>
      <c r="I87" s="106">
        <v>0</v>
      </c>
      <c r="J87" s="107">
        <v>0</v>
      </c>
      <c r="K87" s="106">
        <v>0</v>
      </c>
      <c r="L87" s="107">
        <v>0</v>
      </c>
      <c r="M87" s="106">
        <v>8.4</v>
      </c>
      <c r="N87" s="106">
        <v>134</v>
      </c>
      <c r="O87" s="107">
        <v>0.23611111111111113</v>
      </c>
      <c r="P87" s="106">
        <v>22.7</v>
      </c>
      <c r="Q87" s="106">
        <v>169</v>
      </c>
      <c r="R87" s="106"/>
      <c r="S87" s="106"/>
      <c r="T87" s="106"/>
      <c r="U87" s="106">
        <v>100</v>
      </c>
    </row>
    <row r="88" spans="1:21">
      <c r="A88" s="105">
        <v>39156</v>
      </c>
      <c r="B88" s="103">
        <v>10.9</v>
      </c>
      <c r="C88" s="103">
        <v>13.2</v>
      </c>
      <c r="D88" s="104">
        <v>0.4375</v>
      </c>
      <c r="E88" s="103">
        <v>7.2</v>
      </c>
      <c r="F88" s="104">
        <v>0.22916666666666666</v>
      </c>
      <c r="G88" s="103">
        <v>88</v>
      </c>
      <c r="H88" s="103">
        <v>0</v>
      </c>
      <c r="I88" s="103">
        <v>0</v>
      </c>
      <c r="J88" s="104">
        <v>0</v>
      </c>
      <c r="K88" s="103">
        <v>0</v>
      </c>
      <c r="L88" s="104">
        <v>0</v>
      </c>
      <c r="M88" s="103">
        <v>12.3</v>
      </c>
      <c r="N88" s="103">
        <v>133</v>
      </c>
      <c r="O88" s="104">
        <v>0.31944444444444448</v>
      </c>
      <c r="P88" s="103">
        <v>23.8</v>
      </c>
      <c r="Q88" s="103">
        <v>159</v>
      </c>
      <c r="R88" s="103"/>
      <c r="S88" s="103"/>
      <c r="T88" s="103"/>
      <c r="U88" s="103">
        <v>100</v>
      </c>
    </row>
    <row r="89" spans="1:21">
      <c r="A89" s="108">
        <v>39157</v>
      </c>
      <c r="B89" s="106">
        <v>12.6</v>
      </c>
      <c r="C89" s="106">
        <v>13.4</v>
      </c>
      <c r="D89" s="107">
        <v>0.61111111111111105</v>
      </c>
      <c r="E89" s="106">
        <v>11.9</v>
      </c>
      <c r="F89" s="107">
        <v>0.27777777777777779</v>
      </c>
      <c r="G89" s="106">
        <v>88</v>
      </c>
      <c r="H89" s="106">
        <v>0</v>
      </c>
      <c r="I89" s="106">
        <v>0</v>
      </c>
      <c r="J89" s="107">
        <v>0</v>
      </c>
      <c r="K89" s="106">
        <v>0</v>
      </c>
      <c r="L89" s="107">
        <v>0</v>
      </c>
      <c r="M89" s="106">
        <v>16.399999999999999</v>
      </c>
      <c r="N89" s="106">
        <v>340</v>
      </c>
      <c r="O89" s="107">
        <v>0.5</v>
      </c>
      <c r="P89" s="106">
        <v>34.9</v>
      </c>
      <c r="Q89" s="106">
        <v>327</v>
      </c>
      <c r="R89" s="106"/>
      <c r="S89" s="106"/>
      <c r="T89" s="106"/>
      <c r="U89" s="106">
        <v>100</v>
      </c>
    </row>
    <row r="90" spans="1:21">
      <c r="A90" s="105">
        <v>39158</v>
      </c>
      <c r="B90" s="103">
        <v>11.7</v>
      </c>
      <c r="C90" s="103">
        <v>13.8</v>
      </c>
      <c r="D90" s="104">
        <v>0.36388888888888887</v>
      </c>
      <c r="E90" s="103">
        <v>10.3</v>
      </c>
      <c r="F90" s="104">
        <v>0.30555555555555552</v>
      </c>
      <c r="G90" s="103">
        <v>88</v>
      </c>
      <c r="H90" s="103">
        <v>0</v>
      </c>
      <c r="I90" s="103">
        <v>0</v>
      </c>
      <c r="J90" s="103"/>
      <c r="K90" s="103">
        <v>0</v>
      </c>
      <c r="L90" s="104">
        <v>0</v>
      </c>
      <c r="M90" s="103">
        <v>12.8</v>
      </c>
      <c r="N90" s="103">
        <v>348</v>
      </c>
      <c r="O90" s="104">
        <v>0.40277777777777773</v>
      </c>
      <c r="P90" s="103">
        <v>24.8</v>
      </c>
      <c r="Q90" s="103">
        <v>323</v>
      </c>
      <c r="R90" s="103"/>
      <c r="S90" s="103"/>
      <c r="T90" s="103"/>
      <c r="U90" s="103">
        <v>100.69</v>
      </c>
    </row>
    <row r="91" spans="1:21">
      <c r="A91" s="108">
        <v>39159</v>
      </c>
      <c r="B91" s="106">
        <v>10.8</v>
      </c>
      <c r="C91" s="106">
        <v>13.1</v>
      </c>
      <c r="D91" s="107">
        <v>0.44444444444444442</v>
      </c>
      <c r="E91" s="106">
        <v>7.8</v>
      </c>
      <c r="F91" s="107">
        <v>0.2638888888888889</v>
      </c>
      <c r="G91" s="106">
        <v>88</v>
      </c>
      <c r="H91" s="106">
        <v>6.2</v>
      </c>
      <c r="I91" s="106">
        <v>2.4</v>
      </c>
      <c r="J91" s="107">
        <v>0.90972222222222221</v>
      </c>
      <c r="K91" s="106">
        <v>0.6</v>
      </c>
      <c r="L91" s="107">
        <v>0.89583333333333337</v>
      </c>
      <c r="M91" s="106">
        <v>20.6</v>
      </c>
      <c r="N91" s="106">
        <v>324</v>
      </c>
      <c r="O91" s="107">
        <v>0.95138888888888884</v>
      </c>
      <c r="P91" s="106">
        <v>62.6</v>
      </c>
      <c r="Q91" s="106">
        <v>333</v>
      </c>
      <c r="R91" s="106"/>
      <c r="S91" s="106"/>
      <c r="T91" s="106"/>
      <c r="U91" s="106">
        <v>100</v>
      </c>
    </row>
    <row r="92" spans="1:21">
      <c r="A92" s="105">
        <v>39160</v>
      </c>
      <c r="B92" s="103">
        <v>8.8000000000000007</v>
      </c>
      <c r="C92" s="103">
        <v>10.5</v>
      </c>
      <c r="D92" s="104">
        <v>0.15277777777777776</v>
      </c>
      <c r="E92" s="103">
        <v>5.5</v>
      </c>
      <c r="F92" s="104">
        <v>0.75</v>
      </c>
      <c r="G92" s="103">
        <v>88</v>
      </c>
      <c r="H92" s="103">
        <v>11.3</v>
      </c>
      <c r="I92" s="103">
        <v>2.5</v>
      </c>
      <c r="J92" s="104">
        <v>4.1666666666666664E-2</v>
      </c>
      <c r="K92" s="103">
        <v>1.1000000000000001</v>
      </c>
      <c r="L92" s="104">
        <v>4.1666666666666664E-2</v>
      </c>
      <c r="M92" s="103">
        <v>58.6</v>
      </c>
      <c r="N92" s="103">
        <v>344</v>
      </c>
      <c r="O92" s="104">
        <v>0.85416666666666663</v>
      </c>
      <c r="P92" s="103">
        <v>113.8</v>
      </c>
      <c r="Q92" s="103">
        <v>116</v>
      </c>
      <c r="R92" s="103"/>
      <c r="S92" s="103"/>
      <c r="T92" s="103"/>
      <c r="U92" s="103">
        <v>100</v>
      </c>
    </row>
    <row r="93" spans="1:21">
      <c r="A93" s="108">
        <v>39161</v>
      </c>
      <c r="B93" s="106">
        <v>7.5</v>
      </c>
      <c r="C93" s="106">
        <v>9.1999999999999993</v>
      </c>
      <c r="D93" s="107">
        <v>0.22916666666666666</v>
      </c>
      <c r="E93" s="106">
        <v>5.3</v>
      </c>
      <c r="F93" s="107">
        <v>0.80555555555555547</v>
      </c>
      <c r="G93" s="106">
        <v>88</v>
      </c>
      <c r="H93" s="106">
        <v>11.3</v>
      </c>
      <c r="I93" s="106">
        <v>2.6</v>
      </c>
      <c r="J93" s="107">
        <v>0.8125</v>
      </c>
      <c r="K93" s="106">
        <v>1.9</v>
      </c>
      <c r="L93" s="107">
        <v>0.78472222222222221</v>
      </c>
      <c r="M93" s="106">
        <v>52.7</v>
      </c>
      <c r="N93" s="106">
        <v>14</v>
      </c>
      <c r="O93" s="107">
        <v>4.1666666666666664E-2</v>
      </c>
      <c r="P93" s="106">
        <v>100.4</v>
      </c>
      <c r="Q93" s="106">
        <v>21</v>
      </c>
      <c r="R93" s="106"/>
      <c r="S93" s="106"/>
      <c r="T93" s="106"/>
      <c r="U93" s="106">
        <v>100</v>
      </c>
    </row>
    <row r="94" spans="1:21">
      <c r="A94" s="105">
        <v>39162</v>
      </c>
      <c r="B94" s="103">
        <v>7.1</v>
      </c>
      <c r="C94" s="103">
        <v>8.1</v>
      </c>
      <c r="D94" s="104">
        <v>0.75</v>
      </c>
      <c r="E94" s="103">
        <v>4.5</v>
      </c>
      <c r="F94" s="104">
        <v>0.4236111111111111</v>
      </c>
      <c r="G94" s="103">
        <v>88</v>
      </c>
      <c r="H94" s="103">
        <v>11.9</v>
      </c>
      <c r="I94" s="103">
        <v>5.3</v>
      </c>
      <c r="J94" s="104">
        <v>0.27083333333333331</v>
      </c>
      <c r="K94" s="103">
        <v>2.2999999999999998</v>
      </c>
      <c r="L94" s="104">
        <v>0.25</v>
      </c>
      <c r="M94" s="103">
        <v>38.1</v>
      </c>
      <c r="N94" s="103">
        <v>30</v>
      </c>
      <c r="O94" s="104">
        <v>0.24305555555555555</v>
      </c>
      <c r="P94" s="103">
        <v>83.5</v>
      </c>
      <c r="Q94" s="103">
        <v>27</v>
      </c>
      <c r="R94" s="103"/>
      <c r="S94" s="103"/>
      <c r="T94" s="103"/>
      <c r="U94" s="103">
        <v>99.3</v>
      </c>
    </row>
    <row r="95" spans="1:21">
      <c r="A95" s="108">
        <v>39163</v>
      </c>
      <c r="B95" s="106">
        <v>7.2</v>
      </c>
      <c r="C95" s="106">
        <v>9.6</v>
      </c>
      <c r="D95" s="107">
        <v>0.54166666666666663</v>
      </c>
      <c r="E95" s="106">
        <v>4.2</v>
      </c>
      <c r="F95" s="107">
        <v>0.20833333333333334</v>
      </c>
      <c r="G95" s="106">
        <v>88</v>
      </c>
      <c r="H95" s="106">
        <v>3.2</v>
      </c>
      <c r="I95" s="106">
        <v>1</v>
      </c>
      <c r="J95" s="107">
        <v>0.85416666666666663</v>
      </c>
      <c r="K95" s="106">
        <v>0.3</v>
      </c>
      <c r="L95" s="107">
        <v>0.83333333333333337</v>
      </c>
      <c r="M95" s="106">
        <v>17.5</v>
      </c>
      <c r="N95" s="106">
        <v>305</v>
      </c>
      <c r="O95" s="107">
        <v>0</v>
      </c>
      <c r="P95" s="106">
        <v>54</v>
      </c>
      <c r="Q95" s="106">
        <v>7</v>
      </c>
      <c r="R95" s="106"/>
      <c r="S95" s="106"/>
      <c r="T95" s="106"/>
      <c r="U95" s="106">
        <v>100</v>
      </c>
    </row>
    <row r="96" spans="1:21">
      <c r="A96" s="105">
        <v>39164</v>
      </c>
      <c r="B96" s="103">
        <v>10.4</v>
      </c>
      <c r="C96" s="103">
        <v>11.9</v>
      </c>
      <c r="D96" s="104">
        <v>0.4861111111111111</v>
      </c>
      <c r="E96" s="103">
        <v>7</v>
      </c>
      <c r="F96" s="104">
        <v>0</v>
      </c>
      <c r="G96" s="103">
        <v>88</v>
      </c>
      <c r="H96" s="103">
        <v>15.6</v>
      </c>
      <c r="I96" s="103">
        <v>3</v>
      </c>
      <c r="J96" s="104">
        <v>0.27083333333333331</v>
      </c>
      <c r="K96" s="103">
        <v>1.3</v>
      </c>
      <c r="L96" s="104">
        <v>0.97222222222222221</v>
      </c>
      <c r="M96" s="103">
        <v>30.1</v>
      </c>
      <c r="N96" s="103">
        <v>346</v>
      </c>
      <c r="O96" s="104">
        <v>0.25</v>
      </c>
      <c r="P96" s="103">
        <v>64.8</v>
      </c>
      <c r="Q96" s="103">
        <v>345</v>
      </c>
      <c r="R96" s="103"/>
      <c r="S96" s="103"/>
      <c r="T96" s="103"/>
      <c r="U96" s="103">
        <v>100</v>
      </c>
    </row>
    <row r="97" spans="1:21">
      <c r="A97" s="108">
        <v>39165</v>
      </c>
      <c r="B97" s="106">
        <v>9.9</v>
      </c>
      <c r="C97" s="106">
        <v>11</v>
      </c>
      <c r="D97" s="107">
        <v>0.13194444444444445</v>
      </c>
      <c r="E97" s="106">
        <v>9</v>
      </c>
      <c r="F97" s="107">
        <v>0.4236111111111111</v>
      </c>
      <c r="G97" s="106">
        <v>88</v>
      </c>
      <c r="H97" s="106">
        <v>5.0999999999999996</v>
      </c>
      <c r="I97" s="106">
        <v>2.5</v>
      </c>
      <c r="J97" s="107">
        <v>6.9444444444444441E-3</v>
      </c>
      <c r="K97" s="106">
        <v>0.7</v>
      </c>
      <c r="L97" s="107">
        <v>0.18055555555555555</v>
      </c>
      <c r="M97" s="106">
        <v>25.2</v>
      </c>
      <c r="N97" s="106">
        <v>8</v>
      </c>
      <c r="O97" s="107">
        <v>4.8611111111111112E-2</v>
      </c>
      <c r="P97" s="106">
        <v>59.8</v>
      </c>
      <c r="Q97" s="106">
        <v>335</v>
      </c>
      <c r="R97" s="106"/>
      <c r="S97" s="106"/>
      <c r="T97" s="106"/>
      <c r="U97" s="106">
        <v>100</v>
      </c>
    </row>
    <row r="98" spans="1:21">
      <c r="A98" s="105">
        <v>39166</v>
      </c>
      <c r="B98" s="103">
        <v>9.4</v>
      </c>
      <c r="C98" s="103">
        <v>10.8</v>
      </c>
      <c r="D98" s="104">
        <v>0.63194444444444442</v>
      </c>
      <c r="E98" s="103">
        <v>7.9</v>
      </c>
      <c r="F98" s="104">
        <v>0.11805555555555557</v>
      </c>
      <c r="G98" s="103">
        <v>88</v>
      </c>
      <c r="H98" s="103">
        <v>0.4</v>
      </c>
      <c r="I98" s="103">
        <v>0.3</v>
      </c>
      <c r="J98" s="104">
        <v>0.82638888888888884</v>
      </c>
      <c r="K98" s="103">
        <v>0.1</v>
      </c>
      <c r="L98" s="104">
        <v>0.80555555555555547</v>
      </c>
      <c r="M98" s="103">
        <v>12.5</v>
      </c>
      <c r="N98" s="103">
        <v>289</v>
      </c>
      <c r="O98" s="104">
        <v>0.51388888888888895</v>
      </c>
      <c r="P98" s="103">
        <v>34.200000000000003</v>
      </c>
      <c r="Q98" s="103">
        <v>357</v>
      </c>
      <c r="R98" s="103"/>
      <c r="S98" s="103"/>
      <c r="T98" s="103"/>
      <c r="U98" s="103">
        <v>100</v>
      </c>
    </row>
    <row r="99" spans="1:21">
      <c r="A99" s="108">
        <v>39167</v>
      </c>
      <c r="B99" s="106">
        <v>10.9</v>
      </c>
      <c r="C99" s="106">
        <v>16.5</v>
      </c>
      <c r="D99" s="107">
        <v>0.52083333333333337</v>
      </c>
      <c r="E99" s="106">
        <v>7.9</v>
      </c>
      <c r="F99" s="107">
        <v>0.1388888888888889</v>
      </c>
      <c r="G99" s="106">
        <v>88</v>
      </c>
      <c r="H99" s="106">
        <v>6</v>
      </c>
      <c r="I99" s="106">
        <v>2.2999999999999998</v>
      </c>
      <c r="J99" s="107">
        <v>0.99305555555555547</v>
      </c>
      <c r="K99" s="106">
        <v>0.6</v>
      </c>
      <c r="L99" s="107">
        <v>0.98611111111111116</v>
      </c>
      <c r="M99" s="106">
        <v>12.1</v>
      </c>
      <c r="N99" s="106">
        <v>175</v>
      </c>
      <c r="O99" s="107">
        <v>0.79166666666666663</v>
      </c>
      <c r="P99" s="106">
        <v>28.1</v>
      </c>
      <c r="Q99" s="106">
        <v>327</v>
      </c>
      <c r="R99" s="106"/>
      <c r="S99" s="106"/>
      <c r="T99" s="106"/>
      <c r="U99" s="106">
        <v>100</v>
      </c>
    </row>
    <row r="100" spans="1:21">
      <c r="A100" s="105">
        <v>39168</v>
      </c>
      <c r="B100" s="103">
        <v>9.4</v>
      </c>
      <c r="C100" s="103">
        <v>11.7</v>
      </c>
      <c r="D100" s="104">
        <v>0.75</v>
      </c>
      <c r="E100" s="103">
        <v>7.9</v>
      </c>
      <c r="F100" s="104">
        <v>0.25694444444444448</v>
      </c>
      <c r="G100" s="103">
        <v>88</v>
      </c>
      <c r="H100" s="103">
        <v>13.2</v>
      </c>
      <c r="I100" s="103">
        <v>3.6</v>
      </c>
      <c r="J100" s="104">
        <v>9.7222222222222224E-2</v>
      </c>
      <c r="K100" s="103">
        <v>1</v>
      </c>
      <c r="L100" s="104">
        <v>7.6388888888888895E-2</v>
      </c>
      <c r="M100" s="103">
        <v>12.5</v>
      </c>
      <c r="N100" s="103">
        <v>216</v>
      </c>
      <c r="O100" s="104">
        <v>0.72222222222222221</v>
      </c>
      <c r="P100" s="103">
        <v>32.4</v>
      </c>
      <c r="Q100" s="103">
        <v>335</v>
      </c>
      <c r="R100" s="103"/>
      <c r="S100" s="103"/>
      <c r="T100" s="103"/>
      <c r="U100" s="103">
        <v>100</v>
      </c>
    </row>
    <row r="101" spans="1:21">
      <c r="A101" s="108">
        <v>39169</v>
      </c>
      <c r="B101" s="106">
        <v>9.6999999999999993</v>
      </c>
      <c r="C101" s="106">
        <v>12.4</v>
      </c>
      <c r="D101" s="107">
        <v>0.49305555555555558</v>
      </c>
      <c r="E101" s="106">
        <v>6</v>
      </c>
      <c r="F101" s="107">
        <v>0.19444444444444445</v>
      </c>
      <c r="G101" s="106">
        <v>88</v>
      </c>
      <c r="H101" s="106">
        <v>0</v>
      </c>
      <c r="I101" s="106">
        <v>0</v>
      </c>
      <c r="J101" s="107">
        <v>0</v>
      </c>
      <c r="K101" s="106">
        <v>0</v>
      </c>
      <c r="L101" s="107">
        <v>0</v>
      </c>
      <c r="M101" s="106">
        <v>11.8</v>
      </c>
      <c r="N101" s="106">
        <v>149</v>
      </c>
      <c r="O101" s="107">
        <v>0.20833333333333334</v>
      </c>
      <c r="P101" s="106">
        <v>25.6</v>
      </c>
      <c r="Q101" s="106">
        <v>162</v>
      </c>
      <c r="R101" s="106"/>
      <c r="S101" s="106"/>
      <c r="T101" s="106"/>
      <c r="U101" s="106">
        <v>100</v>
      </c>
    </row>
    <row r="102" spans="1:21">
      <c r="A102" s="105">
        <v>39170</v>
      </c>
      <c r="B102" s="103">
        <v>10.7</v>
      </c>
      <c r="C102" s="103">
        <v>11.6</v>
      </c>
      <c r="D102" s="104">
        <v>0.49305555555555558</v>
      </c>
      <c r="E102" s="103">
        <v>9.6999999999999993</v>
      </c>
      <c r="F102" s="104">
        <v>0.71527777777777779</v>
      </c>
      <c r="G102" s="103">
        <v>88</v>
      </c>
      <c r="H102" s="103">
        <v>6.7</v>
      </c>
      <c r="I102" s="103">
        <v>2.2999999999999998</v>
      </c>
      <c r="J102" s="104">
        <v>0.1875</v>
      </c>
      <c r="K102" s="103">
        <v>1.5</v>
      </c>
      <c r="L102" s="104">
        <v>0.27083333333333331</v>
      </c>
      <c r="M102" s="103">
        <v>23.9</v>
      </c>
      <c r="N102" s="103">
        <v>326</v>
      </c>
      <c r="O102" s="104">
        <v>0.70833333333333337</v>
      </c>
      <c r="P102" s="103">
        <v>58.3</v>
      </c>
      <c r="Q102" s="103">
        <v>332</v>
      </c>
      <c r="R102" s="103"/>
      <c r="S102" s="103"/>
      <c r="T102" s="103"/>
      <c r="U102" s="103">
        <v>100</v>
      </c>
    </row>
    <row r="103" spans="1:21">
      <c r="A103" s="108">
        <v>39171</v>
      </c>
      <c r="B103" s="106">
        <v>9.1999999999999993</v>
      </c>
      <c r="C103" s="106">
        <v>10.8</v>
      </c>
      <c r="D103" s="107">
        <v>0.1875</v>
      </c>
      <c r="E103" s="106">
        <v>7.9</v>
      </c>
      <c r="F103" s="107">
        <v>0.98611111111111116</v>
      </c>
      <c r="G103" s="106">
        <v>88</v>
      </c>
      <c r="H103" s="106">
        <v>14.1</v>
      </c>
      <c r="I103" s="106">
        <v>2.5</v>
      </c>
      <c r="J103" s="107">
        <v>0.36805555555555558</v>
      </c>
      <c r="K103" s="106">
        <v>0.7</v>
      </c>
      <c r="L103" s="107">
        <v>0.34027777777777773</v>
      </c>
      <c r="M103" s="106">
        <v>19.2</v>
      </c>
      <c r="N103" s="106">
        <v>327</v>
      </c>
      <c r="O103" s="107">
        <v>0.34027777777777773</v>
      </c>
      <c r="P103" s="106">
        <v>59</v>
      </c>
      <c r="Q103" s="106">
        <v>325</v>
      </c>
      <c r="R103" s="106"/>
      <c r="S103" s="106"/>
      <c r="T103" s="106"/>
      <c r="U103" s="106">
        <v>100</v>
      </c>
    </row>
    <row r="104" spans="1:21">
      <c r="A104" s="105">
        <v>39172</v>
      </c>
      <c r="B104" s="103">
        <v>8.5</v>
      </c>
      <c r="C104" s="103">
        <v>11.4</v>
      </c>
      <c r="D104" s="104">
        <v>0.4513888888888889</v>
      </c>
      <c r="E104" s="103">
        <v>6.2</v>
      </c>
      <c r="F104" s="104">
        <v>0.49305555555555558</v>
      </c>
      <c r="G104" s="103">
        <v>88</v>
      </c>
      <c r="H104" s="103">
        <v>9.9</v>
      </c>
      <c r="I104" s="103">
        <v>2.9</v>
      </c>
      <c r="J104" s="104">
        <v>0.27777777777777779</v>
      </c>
      <c r="K104" s="103">
        <v>1.7</v>
      </c>
      <c r="L104" s="104">
        <v>0.27083333333333331</v>
      </c>
      <c r="M104" s="103">
        <v>17.3</v>
      </c>
      <c r="N104" s="103">
        <v>302</v>
      </c>
      <c r="O104" s="104">
        <v>0.46527777777777773</v>
      </c>
      <c r="P104" s="103">
        <v>63.4</v>
      </c>
      <c r="Q104" s="103">
        <v>289</v>
      </c>
      <c r="R104" s="103"/>
      <c r="S104" s="103"/>
      <c r="T104" s="103"/>
      <c r="U104" s="103">
        <v>100</v>
      </c>
    </row>
    <row r="105" spans="1:21">
      <c r="A105" s="125"/>
      <c r="B105" s="124">
        <f>SUM(B74:B104)/31</f>
        <v>11.087096774193544</v>
      </c>
      <c r="C105" s="124">
        <f>SUM(C74:C104)/31</f>
        <v>13.709677419354838</v>
      </c>
      <c r="D105" s="124">
        <f>SUM(D74:D104)/31</f>
        <v>0.4902329749103943</v>
      </c>
      <c r="E105" s="124">
        <f>SUM(E74:E104)/31</f>
        <v>8.2258064516129039</v>
      </c>
      <c r="F105" s="124">
        <f>SUM(F74:F104)/31</f>
        <v>0.42249103942652327</v>
      </c>
      <c r="G105" s="124">
        <f>SUM(G74:G104)/31</f>
        <v>88</v>
      </c>
      <c r="H105" s="124">
        <f>SUM(H74:H104)</f>
        <v>136.29999999999998</v>
      </c>
      <c r="I105" s="124">
        <f>SUM(I74:I104)/31</f>
        <v>1.4193548387096775</v>
      </c>
      <c r="J105" s="124">
        <f>SUM(J74:J104)/31</f>
        <v>0.27553763440860218</v>
      </c>
      <c r="K105" s="124">
        <f>SUM(K74:K104)/31</f>
        <v>0.62903225806451613</v>
      </c>
      <c r="L105" s="124">
        <f>SUM(L74:L104)/31</f>
        <v>0.29726702508960584</v>
      </c>
      <c r="M105" s="124">
        <f>SUM(M74:M104)/31</f>
        <v>22.416129032258066</v>
      </c>
      <c r="N105" s="124">
        <f>SUM(N74:N104)/31</f>
        <v>226.32258064516128</v>
      </c>
      <c r="O105" s="124">
        <f>SUM(O74:O104)/31</f>
        <v>0.44825268817204306</v>
      </c>
      <c r="P105" s="124">
        <f>SUM(P74:P104)/31</f>
        <v>71.722580645161287</v>
      </c>
      <c r="Q105" s="124">
        <f>SUM(Q74:Q104)/31</f>
        <v>213.64516129032259</v>
      </c>
      <c r="R105" s="123"/>
      <c r="S105" s="123"/>
      <c r="T105" s="123"/>
      <c r="U105" s="122"/>
    </row>
    <row r="106" spans="1:21">
      <c r="A106" s="116" t="s">
        <v>139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4"/>
    </row>
    <row r="107" spans="1:21">
      <c r="A107" s="110" t="s">
        <v>101</v>
      </c>
      <c r="B107" s="113" t="s">
        <v>100</v>
      </c>
      <c r="C107" s="112"/>
      <c r="D107" s="112"/>
      <c r="E107" s="112"/>
      <c r="F107" s="111"/>
      <c r="G107" s="110" t="s">
        <v>99</v>
      </c>
      <c r="H107" s="113" t="s">
        <v>98</v>
      </c>
      <c r="I107" s="112"/>
      <c r="J107" s="112"/>
      <c r="K107" s="112"/>
      <c r="L107" s="111"/>
      <c r="M107" s="113" t="s">
        <v>97</v>
      </c>
      <c r="N107" s="112"/>
      <c r="O107" s="112"/>
      <c r="P107" s="112"/>
      <c r="Q107" s="111"/>
      <c r="R107" s="113" t="s">
        <v>105</v>
      </c>
      <c r="S107" s="112"/>
      <c r="T107" s="111"/>
      <c r="U107" s="110" t="s">
        <v>96</v>
      </c>
    </row>
    <row r="108" spans="1:21">
      <c r="A108" s="110"/>
      <c r="B108" s="110" t="s">
        <v>84</v>
      </c>
      <c r="C108" s="113" t="s">
        <v>95</v>
      </c>
      <c r="D108" s="111"/>
      <c r="E108" s="113" t="s">
        <v>94</v>
      </c>
      <c r="F108" s="111"/>
      <c r="G108" s="110" t="s">
        <v>90</v>
      </c>
      <c r="H108" s="110" t="s">
        <v>93</v>
      </c>
      <c r="I108" s="113" t="s">
        <v>92</v>
      </c>
      <c r="J108" s="111"/>
      <c r="K108" s="113" t="s">
        <v>91</v>
      </c>
      <c r="L108" s="111"/>
      <c r="M108" s="113" t="s">
        <v>90</v>
      </c>
      <c r="N108" s="111"/>
      <c r="O108" s="113" t="s">
        <v>89</v>
      </c>
      <c r="P108" s="112"/>
      <c r="Q108" s="111"/>
      <c r="R108" s="110" t="s">
        <v>90</v>
      </c>
      <c r="S108" s="113" t="s">
        <v>104</v>
      </c>
      <c r="T108" s="111"/>
      <c r="U108" s="110"/>
    </row>
    <row r="109" spans="1:21">
      <c r="A109" s="110"/>
      <c r="B109" s="110" t="s">
        <v>88</v>
      </c>
      <c r="C109" s="110" t="s">
        <v>88</v>
      </c>
      <c r="D109" s="110" t="s">
        <v>85</v>
      </c>
      <c r="E109" s="110" t="s">
        <v>87</v>
      </c>
      <c r="F109" s="110" t="s">
        <v>85</v>
      </c>
      <c r="G109" s="110" t="s">
        <v>81</v>
      </c>
      <c r="H109" s="110" t="s">
        <v>86</v>
      </c>
      <c r="I109" s="110"/>
      <c r="J109" s="110" t="s">
        <v>85</v>
      </c>
      <c r="K109" s="110"/>
      <c r="L109" s="110" t="s">
        <v>85</v>
      </c>
      <c r="M109" s="110" t="s">
        <v>83</v>
      </c>
      <c r="N109" s="110" t="s">
        <v>82</v>
      </c>
      <c r="O109" s="110" t="s">
        <v>84</v>
      </c>
      <c r="P109" s="110" t="s">
        <v>83</v>
      </c>
      <c r="Q109" s="110" t="s">
        <v>82</v>
      </c>
      <c r="R109" s="110" t="s">
        <v>103</v>
      </c>
      <c r="S109" s="110" t="s">
        <v>103</v>
      </c>
      <c r="T109" s="110" t="s">
        <v>85</v>
      </c>
      <c r="U109" s="110" t="s">
        <v>81</v>
      </c>
    </row>
    <row r="110" spans="1:21">
      <c r="A110" s="105">
        <v>39173</v>
      </c>
      <c r="B110" s="103">
        <v>8.6</v>
      </c>
      <c r="C110" s="103">
        <v>12.2</v>
      </c>
      <c r="D110" s="104">
        <v>0.65972222222222221</v>
      </c>
      <c r="E110" s="103">
        <v>5</v>
      </c>
      <c r="F110" s="104">
        <v>0.25694444444444448</v>
      </c>
      <c r="G110" s="103">
        <v>88</v>
      </c>
      <c r="H110" s="103">
        <v>1</v>
      </c>
      <c r="I110" s="103">
        <v>1</v>
      </c>
      <c r="J110" s="104">
        <v>0.99305555555555547</v>
      </c>
      <c r="K110" s="103">
        <v>0.3</v>
      </c>
      <c r="L110" s="104">
        <v>0.97916666666666663</v>
      </c>
      <c r="M110" s="103">
        <v>12.7</v>
      </c>
      <c r="N110" s="103">
        <v>139</v>
      </c>
      <c r="O110" s="104">
        <v>7.6388888888888895E-2</v>
      </c>
      <c r="P110" s="103">
        <v>28.1</v>
      </c>
      <c r="Q110" s="103">
        <v>167</v>
      </c>
      <c r="R110" s="103"/>
      <c r="S110" s="103"/>
      <c r="T110" s="103"/>
      <c r="U110" s="103">
        <v>100</v>
      </c>
    </row>
    <row r="111" spans="1:21">
      <c r="A111" s="108">
        <v>39174</v>
      </c>
      <c r="B111" s="106">
        <v>9.9</v>
      </c>
      <c r="C111" s="106">
        <v>11.7</v>
      </c>
      <c r="D111" s="107">
        <v>0.69444444444444453</v>
      </c>
      <c r="E111" s="106">
        <v>8.8000000000000007</v>
      </c>
      <c r="F111" s="107">
        <v>7.6388888888888895E-2</v>
      </c>
      <c r="G111" s="106">
        <v>88</v>
      </c>
      <c r="H111" s="106">
        <v>3.5</v>
      </c>
      <c r="I111" s="106">
        <v>1.3</v>
      </c>
      <c r="J111" s="107">
        <v>6.9444444444444441E-3</v>
      </c>
      <c r="K111" s="106">
        <v>0.3</v>
      </c>
      <c r="L111" s="107">
        <v>0.29166666666666669</v>
      </c>
      <c r="M111" s="106">
        <v>15</v>
      </c>
      <c r="N111" s="106">
        <v>157</v>
      </c>
      <c r="O111" s="107">
        <v>0.36805555555555558</v>
      </c>
      <c r="P111" s="106">
        <v>35.6</v>
      </c>
      <c r="Q111" s="106">
        <v>149</v>
      </c>
      <c r="R111" s="106"/>
      <c r="S111" s="106"/>
      <c r="T111" s="106"/>
      <c r="U111" s="106">
        <v>100</v>
      </c>
    </row>
    <row r="112" spans="1:21">
      <c r="A112" s="105">
        <v>39175</v>
      </c>
      <c r="B112" s="103">
        <v>10.6</v>
      </c>
      <c r="C112" s="103">
        <v>12.8</v>
      </c>
      <c r="D112" s="104">
        <v>0.4236111111111111</v>
      </c>
      <c r="E112" s="103">
        <v>8.5</v>
      </c>
      <c r="F112" s="104">
        <v>0.20138888888888887</v>
      </c>
      <c r="G112" s="103">
        <v>88</v>
      </c>
      <c r="H112" s="103">
        <v>1.2</v>
      </c>
      <c r="I112" s="103">
        <v>0.6</v>
      </c>
      <c r="J112" s="104">
        <v>0.68055555555555547</v>
      </c>
      <c r="K112" s="103">
        <v>0.2</v>
      </c>
      <c r="L112" s="104">
        <v>0.65972222222222221</v>
      </c>
      <c r="M112" s="103">
        <v>17.7</v>
      </c>
      <c r="N112" s="103">
        <v>332</v>
      </c>
      <c r="O112" s="104">
        <v>0.89583333333333337</v>
      </c>
      <c r="P112" s="103">
        <v>37.1</v>
      </c>
      <c r="Q112" s="103">
        <v>325</v>
      </c>
      <c r="R112" s="103"/>
      <c r="S112" s="103"/>
      <c r="T112" s="103"/>
      <c r="U112" s="103">
        <v>100</v>
      </c>
    </row>
    <row r="113" spans="1:21">
      <c r="A113" s="108">
        <v>39176</v>
      </c>
      <c r="B113" s="106">
        <v>9.6999999999999993</v>
      </c>
      <c r="C113" s="106">
        <v>11.8</v>
      </c>
      <c r="D113" s="107">
        <v>0</v>
      </c>
      <c r="E113" s="106">
        <v>6.1</v>
      </c>
      <c r="F113" s="107">
        <v>0.97916666666666663</v>
      </c>
      <c r="G113" s="106">
        <v>88</v>
      </c>
      <c r="H113" s="106">
        <v>8.5</v>
      </c>
      <c r="I113" s="106">
        <v>2.8</v>
      </c>
      <c r="J113" s="107">
        <v>0.84722222222222221</v>
      </c>
      <c r="K113" s="106">
        <v>1.6</v>
      </c>
      <c r="L113" s="107">
        <v>0.65277777777777779</v>
      </c>
      <c r="M113" s="106">
        <v>27.7</v>
      </c>
      <c r="N113" s="106">
        <v>24</v>
      </c>
      <c r="O113" s="107">
        <v>0.80555555555555547</v>
      </c>
      <c r="P113" s="106">
        <v>58.3</v>
      </c>
      <c r="Q113" s="106">
        <v>30</v>
      </c>
      <c r="R113" s="106"/>
      <c r="S113" s="106"/>
      <c r="T113" s="106"/>
      <c r="U113" s="106">
        <v>100</v>
      </c>
    </row>
    <row r="114" spans="1:21">
      <c r="A114" s="105">
        <v>39177</v>
      </c>
      <c r="B114" s="103">
        <v>9.3000000000000007</v>
      </c>
      <c r="C114" s="103">
        <v>11.9</v>
      </c>
      <c r="D114" s="104">
        <v>0.64583333333333337</v>
      </c>
      <c r="E114" s="103">
        <v>5.3</v>
      </c>
      <c r="F114" s="104">
        <v>0.1875</v>
      </c>
      <c r="G114" s="103">
        <v>88</v>
      </c>
      <c r="H114" s="103">
        <v>2.2000000000000002</v>
      </c>
      <c r="I114" s="103">
        <v>1.9</v>
      </c>
      <c r="J114" s="104">
        <v>9.0277777777777776E-2</v>
      </c>
      <c r="K114" s="103">
        <v>0.6</v>
      </c>
      <c r="L114" s="104">
        <v>7.6388888888888895E-2</v>
      </c>
      <c r="M114" s="103">
        <v>10.5</v>
      </c>
      <c r="N114" s="103">
        <v>24</v>
      </c>
      <c r="O114" s="104">
        <v>0.91666666666666663</v>
      </c>
      <c r="P114" s="103">
        <v>22</v>
      </c>
      <c r="Q114" s="103">
        <v>15</v>
      </c>
      <c r="R114" s="103"/>
      <c r="S114" s="103"/>
      <c r="T114" s="103"/>
      <c r="U114" s="103">
        <v>100</v>
      </c>
    </row>
    <row r="115" spans="1:21">
      <c r="A115" s="108">
        <v>39178</v>
      </c>
      <c r="B115" s="106">
        <v>10.7</v>
      </c>
      <c r="C115" s="106">
        <v>12.9</v>
      </c>
      <c r="D115" s="107">
        <v>0.71527777777777779</v>
      </c>
      <c r="E115" s="106">
        <v>7.3</v>
      </c>
      <c r="F115" s="107">
        <v>0.21527777777777779</v>
      </c>
      <c r="G115" s="106">
        <v>88</v>
      </c>
      <c r="H115" s="106">
        <v>0</v>
      </c>
      <c r="I115" s="106">
        <v>0</v>
      </c>
      <c r="J115" s="107">
        <v>0</v>
      </c>
      <c r="K115" s="106">
        <v>0</v>
      </c>
      <c r="L115" s="107">
        <v>0</v>
      </c>
      <c r="M115" s="106">
        <v>9.1</v>
      </c>
      <c r="N115" s="106">
        <v>353</v>
      </c>
      <c r="O115" s="107">
        <v>0.46527777777777773</v>
      </c>
      <c r="P115" s="106">
        <v>21.2</v>
      </c>
      <c r="Q115" s="106">
        <v>2</v>
      </c>
      <c r="R115" s="106"/>
      <c r="S115" s="106"/>
      <c r="T115" s="106"/>
      <c r="U115" s="106">
        <v>100</v>
      </c>
    </row>
    <row r="116" spans="1:21">
      <c r="A116" s="105">
        <v>39179</v>
      </c>
      <c r="B116" s="103">
        <v>11.3</v>
      </c>
      <c r="C116" s="103">
        <v>14.7</v>
      </c>
      <c r="D116" s="104">
        <v>0.74305555555555547</v>
      </c>
      <c r="E116" s="103">
        <v>7.1</v>
      </c>
      <c r="F116" s="104">
        <v>0.27083333333333331</v>
      </c>
      <c r="G116" s="103">
        <v>88</v>
      </c>
      <c r="H116" s="103">
        <v>0</v>
      </c>
      <c r="I116" s="103">
        <v>0</v>
      </c>
      <c r="J116" s="104">
        <v>0</v>
      </c>
      <c r="K116" s="103">
        <v>0</v>
      </c>
      <c r="L116" s="104">
        <v>0</v>
      </c>
      <c r="M116" s="103">
        <v>13</v>
      </c>
      <c r="N116" s="103">
        <v>140</v>
      </c>
      <c r="O116" s="104">
        <v>0.61111111111111105</v>
      </c>
      <c r="P116" s="103">
        <v>36.700000000000003</v>
      </c>
      <c r="Q116" s="103">
        <v>63</v>
      </c>
      <c r="R116" s="103"/>
      <c r="S116" s="103"/>
      <c r="T116" s="103"/>
      <c r="U116" s="103">
        <v>100</v>
      </c>
    </row>
    <row r="117" spans="1:21">
      <c r="A117" s="108">
        <v>39180</v>
      </c>
      <c r="B117" s="106">
        <v>12.7</v>
      </c>
      <c r="C117" s="106">
        <v>14.5</v>
      </c>
      <c r="D117" s="107">
        <v>0.63888888888888895</v>
      </c>
      <c r="E117" s="106">
        <v>10.8</v>
      </c>
      <c r="F117" s="107">
        <v>0.24305555555555555</v>
      </c>
      <c r="G117" s="106">
        <v>88</v>
      </c>
      <c r="H117" s="106">
        <v>0.5</v>
      </c>
      <c r="I117" s="106">
        <v>0.5</v>
      </c>
      <c r="J117" s="107">
        <v>0.29166666666666669</v>
      </c>
      <c r="K117" s="106">
        <v>0.3</v>
      </c>
      <c r="L117" s="107">
        <v>0.28472222222222221</v>
      </c>
      <c r="M117" s="106">
        <v>10.3</v>
      </c>
      <c r="N117" s="106">
        <v>136</v>
      </c>
      <c r="O117" s="107">
        <v>4.1666666666666664E-2</v>
      </c>
      <c r="P117" s="106">
        <v>30.6</v>
      </c>
      <c r="Q117" s="106">
        <v>171</v>
      </c>
      <c r="R117" s="106"/>
      <c r="S117" s="106"/>
      <c r="T117" s="106"/>
      <c r="U117" s="106">
        <v>100</v>
      </c>
    </row>
    <row r="118" spans="1:21">
      <c r="A118" s="105">
        <v>39181</v>
      </c>
      <c r="B118" s="103">
        <v>12.5</v>
      </c>
      <c r="C118" s="103">
        <v>13.7</v>
      </c>
      <c r="D118" s="104">
        <v>0.65277777777777779</v>
      </c>
      <c r="E118" s="103">
        <v>10.4</v>
      </c>
      <c r="F118" s="104">
        <v>0.25</v>
      </c>
      <c r="G118" s="103">
        <v>88</v>
      </c>
      <c r="H118" s="103">
        <v>0</v>
      </c>
      <c r="I118" s="103">
        <v>0</v>
      </c>
      <c r="J118" s="104">
        <v>0</v>
      </c>
      <c r="K118" s="103">
        <v>0</v>
      </c>
      <c r="L118" s="104">
        <v>0</v>
      </c>
      <c r="M118" s="103">
        <v>8.4</v>
      </c>
      <c r="N118" s="103">
        <v>34</v>
      </c>
      <c r="O118" s="104">
        <v>0.625</v>
      </c>
      <c r="P118" s="103">
        <v>28.4</v>
      </c>
      <c r="Q118" s="103">
        <v>32</v>
      </c>
      <c r="R118" s="103"/>
      <c r="S118" s="103"/>
      <c r="T118" s="103"/>
      <c r="U118" s="103">
        <v>100</v>
      </c>
    </row>
    <row r="119" spans="1:21">
      <c r="A119" s="108">
        <v>39182</v>
      </c>
      <c r="B119" s="106">
        <v>13.3</v>
      </c>
      <c r="C119" s="106">
        <v>15.2</v>
      </c>
      <c r="D119" s="107">
        <v>0.3888888888888889</v>
      </c>
      <c r="E119" s="106">
        <v>11.2</v>
      </c>
      <c r="F119" s="107">
        <v>0.1875</v>
      </c>
      <c r="G119" s="106">
        <v>88</v>
      </c>
      <c r="H119" s="106">
        <v>0</v>
      </c>
      <c r="I119" s="106">
        <v>0</v>
      </c>
      <c r="J119" s="107">
        <v>0</v>
      </c>
      <c r="K119" s="106">
        <v>0</v>
      </c>
      <c r="L119" s="107">
        <v>0</v>
      </c>
      <c r="M119" s="106">
        <v>9.5</v>
      </c>
      <c r="N119" s="106">
        <v>84</v>
      </c>
      <c r="O119" s="107">
        <v>0.4861111111111111</v>
      </c>
      <c r="P119" s="106">
        <v>23</v>
      </c>
      <c r="Q119" s="106">
        <v>58</v>
      </c>
      <c r="R119" s="106"/>
      <c r="S119" s="106"/>
      <c r="T119" s="106"/>
      <c r="U119" s="106">
        <v>100</v>
      </c>
    </row>
    <row r="120" spans="1:21">
      <c r="A120" s="105">
        <v>39183</v>
      </c>
      <c r="B120" s="103">
        <v>14.7</v>
      </c>
      <c r="C120" s="103">
        <v>19.5</v>
      </c>
      <c r="D120" s="104">
        <v>0.61805555555555558</v>
      </c>
      <c r="E120" s="103">
        <v>11.3</v>
      </c>
      <c r="F120" s="104">
        <v>0.125</v>
      </c>
      <c r="G120" s="103">
        <v>88</v>
      </c>
      <c r="H120" s="103">
        <v>0</v>
      </c>
      <c r="I120" s="103">
        <v>0</v>
      </c>
      <c r="J120" s="104">
        <v>0</v>
      </c>
      <c r="K120" s="103">
        <v>0</v>
      </c>
      <c r="L120" s="104">
        <v>0</v>
      </c>
      <c r="M120" s="103">
        <v>11.8</v>
      </c>
      <c r="N120" s="103">
        <v>123</v>
      </c>
      <c r="O120" s="104">
        <v>0.54166666666666663</v>
      </c>
      <c r="P120" s="103">
        <v>34.6</v>
      </c>
      <c r="Q120" s="103">
        <v>80</v>
      </c>
      <c r="R120" s="103"/>
      <c r="S120" s="103"/>
      <c r="T120" s="103"/>
      <c r="U120" s="103">
        <v>100</v>
      </c>
    </row>
    <row r="121" spans="1:21">
      <c r="A121" s="108">
        <v>39184</v>
      </c>
      <c r="B121" s="106">
        <v>13.4</v>
      </c>
      <c r="C121" s="106">
        <v>14.8</v>
      </c>
      <c r="D121" s="107">
        <v>0.4236111111111111</v>
      </c>
      <c r="E121" s="106">
        <v>11.4</v>
      </c>
      <c r="F121" s="107">
        <v>0.25</v>
      </c>
      <c r="G121" s="106">
        <v>88</v>
      </c>
      <c r="H121" s="106">
        <v>0</v>
      </c>
      <c r="I121" s="106">
        <v>0</v>
      </c>
      <c r="J121" s="107">
        <v>0</v>
      </c>
      <c r="K121" s="106">
        <v>0</v>
      </c>
      <c r="L121" s="107">
        <v>0</v>
      </c>
      <c r="M121" s="106">
        <v>16.2</v>
      </c>
      <c r="N121" s="106">
        <v>340</v>
      </c>
      <c r="O121" s="107">
        <v>0.93055555555555547</v>
      </c>
      <c r="P121" s="106">
        <v>41.8</v>
      </c>
      <c r="Q121" s="106">
        <v>324</v>
      </c>
      <c r="R121" s="106"/>
      <c r="S121" s="106"/>
      <c r="T121" s="106"/>
      <c r="U121" s="106">
        <v>100</v>
      </c>
    </row>
    <row r="122" spans="1:21">
      <c r="A122" s="105">
        <v>39185</v>
      </c>
      <c r="B122" s="103">
        <v>13.3</v>
      </c>
      <c r="C122" s="103">
        <v>13.9</v>
      </c>
      <c r="D122" s="104">
        <v>0.59027777777777779</v>
      </c>
      <c r="E122" s="103">
        <v>12.5</v>
      </c>
      <c r="F122" s="104">
        <v>0.31944444444444448</v>
      </c>
      <c r="G122" s="103">
        <v>88</v>
      </c>
      <c r="H122" s="103">
        <v>4.5</v>
      </c>
      <c r="I122" s="103">
        <v>2.1</v>
      </c>
      <c r="J122" s="104">
        <v>0.3263888888888889</v>
      </c>
      <c r="K122" s="103">
        <v>0.6</v>
      </c>
      <c r="L122" s="104">
        <v>0.31944444444444448</v>
      </c>
      <c r="M122" s="103">
        <v>27.9</v>
      </c>
      <c r="N122" s="103">
        <v>326</v>
      </c>
      <c r="O122" s="104">
        <v>0.13194444444444445</v>
      </c>
      <c r="P122" s="103">
        <v>58.7</v>
      </c>
      <c r="Q122" s="103">
        <v>326</v>
      </c>
      <c r="R122" s="103"/>
      <c r="S122" s="103"/>
      <c r="T122" s="103"/>
      <c r="U122" s="103">
        <v>100</v>
      </c>
    </row>
    <row r="123" spans="1:21">
      <c r="A123" s="108">
        <v>39186</v>
      </c>
      <c r="B123" s="106">
        <v>13.3</v>
      </c>
      <c r="C123" s="106">
        <v>14.3</v>
      </c>
      <c r="D123" s="107">
        <v>0.65277777777777779</v>
      </c>
      <c r="E123" s="106">
        <v>11.5</v>
      </c>
      <c r="F123" s="107">
        <v>0.97916666666666663</v>
      </c>
      <c r="G123" s="106">
        <v>88</v>
      </c>
      <c r="H123" s="106">
        <v>0</v>
      </c>
      <c r="I123" s="106">
        <v>0</v>
      </c>
      <c r="J123" s="107">
        <v>0</v>
      </c>
      <c r="K123" s="106">
        <v>0</v>
      </c>
      <c r="L123" s="107">
        <v>0</v>
      </c>
      <c r="M123" s="106">
        <v>13.7</v>
      </c>
      <c r="N123" s="106">
        <v>331</v>
      </c>
      <c r="O123" s="107">
        <v>0.49305555555555558</v>
      </c>
      <c r="P123" s="106">
        <v>34.9</v>
      </c>
      <c r="Q123" s="106">
        <v>342</v>
      </c>
      <c r="R123" s="106"/>
      <c r="S123" s="106"/>
      <c r="T123" s="106"/>
      <c r="U123" s="106">
        <v>100</v>
      </c>
    </row>
    <row r="124" spans="1:21">
      <c r="A124" s="105">
        <v>39187</v>
      </c>
      <c r="B124" s="103">
        <v>13.4</v>
      </c>
      <c r="C124" s="103">
        <v>15.6</v>
      </c>
      <c r="D124" s="104">
        <v>0.5</v>
      </c>
      <c r="E124" s="103">
        <v>11</v>
      </c>
      <c r="F124" s="104">
        <v>0.1111111111111111</v>
      </c>
      <c r="G124" s="103">
        <v>88</v>
      </c>
      <c r="H124" s="103">
        <v>0</v>
      </c>
      <c r="I124" s="103">
        <v>0</v>
      </c>
      <c r="J124" s="104">
        <v>0</v>
      </c>
      <c r="K124" s="103">
        <v>0</v>
      </c>
      <c r="L124" s="104">
        <v>0</v>
      </c>
      <c r="M124" s="103">
        <v>7.8</v>
      </c>
      <c r="N124" s="103">
        <v>88</v>
      </c>
      <c r="O124" s="104">
        <v>0.58333333333333337</v>
      </c>
      <c r="P124" s="103">
        <v>33.799999999999997</v>
      </c>
      <c r="Q124" s="103">
        <v>65</v>
      </c>
      <c r="R124" s="103"/>
      <c r="S124" s="103"/>
      <c r="T124" s="103"/>
      <c r="U124" s="103">
        <v>100</v>
      </c>
    </row>
    <row r="125" spans="1:21">
      <c r="A125" s="108">
        <v>39188</v>
      </c>
      <c r="B125" s="106">
        <v>14.2</v>
      </c>
      <c r="C125" s="106">
        <v>16.399999999999999</v>
      </c>
      <c r="D125" s="107">
        <v>0.59027777777777779</v>
      </c>
      <c r="E125" s="106">
        <v>12.4</v>
      </c>
      <c r="F125" s="107">
        <v>0.13194444444444445</v>
      </c>
      <c r="G125" s="106">
        <v>88</v>
      </c>
      <c r="H125" s="106">
        <v>0</v>
      </c>
      <c r="I125" s="106">
        <v>0</v>
      </c>
      <c r="J125" s="107">
        <v>0</v>
      </c>
      <c r="K125" s="106">
        <v>0</v>
      </c>
      <c r="L125" s="107">
        <v>0</v>
      </c>
      <c r="M125" s="106">
        <v>7.1</v>
      </c>
      <c r="N125" s="106">
        <v>13</v>
      </c>
      <c r="O125" s="107">
        <v>0.65277777777777779</v>
      </c>
      <c r="P125" s="106">
        <v>19.8</v>
      </c>
      <c r="Q125" s="106">
        <v>29</v>
      </c>
      <c r="R125" s="106"/>
      <c r="S125" s="106"/>
      <c r="T125" s="106"/>
      <c r="U125" s="106">
        <v>100</v>
      </c>
    </row>
    <row r="126" spans="1:21">
      <c r="A126" s="105">
        <v>39189</v>
      </c>
      <c r="B126" s="103">
        <v>13.9</v>
      </c>
      <c r="C126" s="103">
        <v>15.2</v>
      </c>
      <c r="D126" s="104">
        <v>0.54861111111111105</v>
      </c>
      <c r="E126" s="103">
        <v>13</v>
      </c>
      <c r="F126" s="104">
        <v>0.22916666666666666</v>
      </c>
      <c r="G126" s="103">
        <v>88</v>
      </c>
      <c r="H126" s="103">
        <v>0</v>
      </c>
      <c r="I126" s="103">
        <v>0</v>
      </c>
      <c r="J126" s="104">
        <v>0</v>
      </c>
      <c r="K126" s="103">
        <v>0</v>
      </c>
      <c r="L126" s="104">
        <v>0</v>
      </c>
      <c r="M126" s="103">
        <v>6.4</v>
      </c>
      <c r="N126" s="103">
        <v>25</v>
      </c>
      <c r="O126" s="104">
        <v>0.65972222222222221</v>
      </c>
      <c r="P126" s="103">
        <v>18</v>
      </c>
      <c r="Q126" s="103">
        <v>33</v>
      </c>
      <c r="R126" s="103"/>
      <c r="S126" s="103"/>
      <c r="T126" s="103"/>
      <c r="U126" s="103">
        <v>100</v>
      </c>
    </row>
    <row r="127" spans="1:21">
      <c r="A127" s="108">
        <v>39190</v>
      </c>
      <c r="B127" s="106">
        <v>15</v>
      </c>
      <c r="C127" s="106">
        <v>17.3</v>
      </c>
      <c r="D127" s="107">
        <v>0.40972222222222227</v>
      </c>
      <c r="E127" s="106">
        <v>13.7</v>
      </c>
      <c r="F127" s="107">
        <v>0.91666666666666663</v>
      </c>
      <c r="G127" s="106">
        <v>88</v>
      </c>
      <c r="H127" s="106">
        <v>0</v>
      </c>
      <c r="I127" s="106">
        <v>0</v>
      </c>
      <c r="J127" s="107">
        <v>0</v>
      </c>
      <c r="K127" s="106">
        <v>0</v>
      </c>
      <c r="L127" s="107">
        <v>0</v>
      </c>
      <c r="M127" s="106">
        <v>11.1</v>
      </c>
      <c r="N127" s="106">
        <v>95</v>
      </c>
      <c r="O127" s="107">
        <v>0.56944444444444442</v>
      </c>
      <c r="P127" s="106">
        <v>31</v>
      </c>
      <c r="Q127" s="106">
        <v>74</v>
      </c>
      <c r="R127" s="106"/>
      <c r="S127" s="106"/>
      <c r="T127" s="106"/>
      <c r="U127" s="106">
        <v>100</v>
      </c>
    </row>
    <row r="128" spans="1:21">
      <c r="A128" s="105">
        <v>39191</v>
      </c>
      <c r="B128" s="103">
        <v>14.7</v>
      </c>
      <c r="C128" s="103">
        <v>17.100000000000001</v>
      </c>
      <c r="D128" s="104">
        <v>0.72916666666666663</v>
      </c>
      <c r="E128" s="103">
        <v>13</v>
      </c>
      <c r="F128" s="104">
        <v>0.19444444444444445</v>
      </c>
      <c r="G128" s="103">
        <v>88</v>
      </c>
      <c r="H128" s="103">
        <v>0</v>
      </c>
      <c r="I128" s="103">
        <v>0</v>
      </c>
      <c r="J128" s="104">
        <v>0</v>
      </c>
      <c r="K128" s="103">
        <v>0</v>
      </c>
      <c r="L128" s="104">
        <v>0</v>
      </c>
      <c r="M128" s="103">
        <v>8.6</v>
      </c>
      <c r="N128" s="103">
        <v>60</v>
      </c>
      <c r="O128" s="104">
        <v>0.80555555555555547</v>
      </c>
      <c r="P128" s="103">
        <v>29.2</v>
      </c>
      <c r="Q128" s="103">
        <v>329</v>
      </c>
      <c r="R128" s="103"/>
      <c r="S128" s="103"/>
      <c r="T128" s="103"/>
      <c r="U128" s="103">
        <v>100</v>
      </c>
    </row>
    <row r="129" spans="1:21">
      <c r="A129" s="108">
        <v>39192</v>
      </c>
      <c r="B129" s="106">
        <v>13.8</v>
      </c>
      <c r="C129" s="106">
        <v>15.2</v>
      </c>
      <c r="D129" s="107">
        <v>0.72222222222222221</v>
      </c>
      <c r="E129" s="106">
        <v>11.8</v>
      </c>
      <c r="F129" s="107">
        <v>0.23611111111111113</v>
      </c>
      <c r="G129" s="106">
        <v>88</v>
      </c>
      <c r="H129" s="106">
        <v>0</v>
      </c>
      <c r="I129" s="106">
        <v>0</v>
      </c>
      <c r="J129" s="107">
        <v>0</v>
      </c>
      <c r="K129" s="106">
        <v>0</v>
      </c>
      <c r="L129" s="107">
        <v>0</v>
      </c>
      <c r="M129" s="106">
        <v>7.2</v>
      </c>
      <c r="N129" s="106">
        <v>341</v>
      </c>
      <c r="O129" s="107">
        <v>0.17361111111111113</v>
      </c>
      <c r="P129" s="106">
        <v>17.600000000000001</v>
      </c>
      <c r="Q129" s="106">
        <v>172</v>
      </c>
      <c r="R129" s="106"/>
      <c r="S129" s="106"/>
      <c r="T129" s="106"/>
      <c r="U129" s="106">
        <v>100</v>
      </c>
    </row>
    <row r="130" spans="1:21">
      <c r="A130" s="105">
        <v>39193</v>
      </c>
      <c r="B130" s="103">
        <v>13.8</v>
      </c>
      <c r="C130" s="103">
        <v>16</v>
      </c>
      <c r="D130" s="104">
        <v>0.3611111111111111</v>
      </c>
      <c r="E130" s="103">
        <v>11.7</v>
      </c>
      <c r="F130" s="104">
        <v>0.22916666666666666</v>
      </c>
      <c r="G130" s="103">
        <v>88</v>
      </c>
      <c r="H130" s="103">
        <v>0</v>
      </c>
      <c r="I130" s="103">
        <v>0</v>
      </c>
      <c r="J130" s="104">
        <v>0</v>
      </c>
      <c r="K130" s="103">
        <v>0</v>
      </c>
      <c r="L130" s="104">
        <v>0</v>
      </c>
      <c r="M130" s="103">
        <v>9</v>
      </c>
      <c r="N130" s="103">
        <v>139</v>
      </c>
      <c r="O130" s="104">
        <v>0.1388888888888889</v>
      </c>
      <c r="P130" s="103">
        <v>20.9</v>
      </c>
      <c r="Q130" s="103">
        <v>170</v>
      </c>
      <c r="R130" s="103"/>
      <c r="S130" s="103"/>
      <c r="T130" s="103"/>
      <c r="U130" s="103">
        <v>100</v>
      </c>
    </row>
    <row r="131" spans="1:21">
      <c r="A131" s="108">
        <v>39194</v>
      </c>
      <c r="B131" s="106">
        <v>14.5</v>
      </c>
      <c r="C131" s="106">
        <v>16.7</v>
      </c>
      <c r="D131" s="107">
        <v>0.3611111111111111</v>
      </c>
      <c r="E131" s="106">
        <v>11.8</v>
      </c>
      <c r="F131" s="107">
        <v>0.21527777777777779</v>
      </c>
      <c r="G131" s="106">
        <v>88</v>
      </c>
      <c r="H131" s="106">
        <v>0</v>
      </c>
      <c r="I131" s="106">
        <v>0</v>
      </c>
      <c r="J131" s="107">
        <v>0</v>
      </c>
      <c r="K131" s="106">
        <v>0</v>
      </c>
      <c r="L131" s="107">
        <v>0</v>
      </c>
      <c r="M131" s="106">
        <v>10.4</v>
      </c>
      <c r="N131" s="106">
        <v>83</v>
      </c>
      <c r="O131" s="107">
        <v>0.49305555555555558</v>
      </c>
      <c r="P131" s="106">
        <v>27.7</v>
      </c>
      <c r="Q131" s="106">
        <v>350</v>
      </c>
      <c r="R131" s="106"/>
      <c r="S131" s="106"/>
      <c r="T131" s="106"/>
      <c r="U131" s="106">
        <v>100</v>
      </c>
    </row>
    <row r="132" spans="1:21">
      <c r="A132" s="105">
        <v>39195</v>
      </c>
      <c r="B132" s="103">
        <v>18.399999999999999</v>
      </c>
      <c r="C132" s="103">
        <v>25.2</v>
      </c>
      <c r="D132" s="104">
        <v>0.53472222222222221</v>
      </c>
      <c r="E132" s="103">
        <v>12.5</v>
      </c>
      <c r="F132" s="104">
        <v>0.22222222222222221</v>
      </c>
      <c r="G132" s="103">
        <v>88</v>
      </c>
      <c r="H132" s="103">
        <v>0</v>
      </c>
      <c r="I132" s="103">
        <v>0</v>
      </c>
      <c r="J132" s="104">
        <v>0</v>
      </c>
      <c r="K132" s="103">
        <v>0</v>
      </c>
      <c r="L132" s="104">
        <v>0</v>
      </c>
      <c r="M132" s="103">
        <v>9</v>
      </c>
      <c r="N132" s="103">
        <v>32</v>
      </c>
      <c r="O132" s="104">
        <v>0.84722222222222221</v>
      </c>
      <c r="P132" s="103">
        <v>45</v>
      </c>
      <c r="Q132" s="103">
        <v>335</v>
      </c>
      <c r="R132" s="103"/>
      <c r="S132" s="103"/>
      <c r="T132" s="103"/>
      <c r="U132" s="103">
        <v>100</v>
      </c>
    </row>
    <row r="133" spans="1:21">
      <c r="A133" s="108">
        <v>39196</v>
      </c>
      <c r="B133" s="106">
        <v>17.600000000000001</v>
      </c>
      <c r="C133" s="106">
        <v>25.3</v>
      </c>
      <c r="D133" s="107">
        <v>0.44444444444444442</v>
      </c>
      <c r="E133" s="106">
        <v>14.1</v>
      </c>
      <c r="F133" s="107">
        <v>0.20833333333333334</v>
      </c>
      <c r="G133" s="106">
        <v>88</v>
      </c>
      <c r="H133" s="106">
        <v>0</v>
      </c>
      <c r="I133" s="106">
        <v>0</v>
      </c>
      <c r="J133" s="107">
        <v>0</v>
      </c>
      <c r="K133" s="106">
        <v>0</v>
      </c>
      <c r="L133" s="107">
        <v>0</v>
      </c>
      <c r="M133" s="106">
        <v>16.600000000000001</v>
      </c>
      <c r="N133" s="106">
        <v>340</v>
      </c>
      <c r="O133" s="107">
        <v>0.67361111111111116</v>
      </c>
      <c r="P133" s="106">
        <v>71.599999999999994</v>
      </c>
      <c r="Q133" s="106">
        <v>336</v>
      </c>
      <c r="R133" s="106"/>
      <c r="S133" s="106"/>
      <c r="T133" s="106"/>
      <c r="U133" s="106">
        <v>100</v>
      </c>
    </row>
    <row r="134" spans="1:21">
      <c r="A134" s="105">
        <v>39197</v>
      </c>
      <c r="B134" s="103">
        <v>14.8</v>
      </c>
      <c r="C134" s="103">
        <v>16</v>
      </c>
      <c r="D134" s="104">
        <v>0.3888888888888889</v>
      </c>
      <c r="E134" s="103">
        <v>14</v>
      </c>
      <c r="F134" s="104">
        <v>0.20833333333333334</v>
      </c>
      <c r="G134" s="103">
        <v>88</v>
      </c>
      <c r="H134" s="103">
        <v>7.1</v>
      </c>
      <c r="I134" s="103">
        <v>2.7</v>
      </c>
      <c r="J134" s="104">
        <v>0.77777777777777779</v>
      </c>
      <c r="K134" s="103">
        <v>1.1000000000000001</v>
      </c>
      <c r="L134" s="104">
        <v>0.75</v>
      </c>
      <c r="M134" s="103">
        <v>11.3</v>
      </c>
      <c r="N134" s="103">
        <v>87</v>
      </c>
      <c r="O134" s="104">
        <v>0.65972222222222221</v>
      </c>
      <c r="P134" s="103">
        <v>29.9</v>
      </c>
      <c r="Q134" s="103">
        <v>77</v>
      </c>
      <c r="R134" s="103"/>
      <c r="S134" s="103"/>
      <c r="T134" s="103"/>
      <c r="U134" s="103">
        <v>100</v>
      </c>
    </row>
    <row r="135" spans="1:21">
      <c r="A135" s="108">
        <v>39198</v>
      </c>
      <c r="B135" s="106">
        <v>13.9</v>
      </c>
      <c r="C135" s="106">
        <v>14.9</v>
      </c>
      <c r="D135" s="107">
        <v>7.6388888888888895E-2</v>
      </c>
      <c r="E135" s="106">
        <v>12.8</v>
      </c>
      <c r="F135" s="107">
        <v>0.84722222222222221</v>
      </c>
      <c r="G135" s="106">
        <v>88</v>
      </c>
      <c r="H135" s="106">
        <v>6.4</v>
      </c>
      <c r="I135" s="106">
        <v>3.8</v>
      </c>
      <c r="J135" s="107">
        <v>0.84027777777777779</v>
      </c>
      <c r="K135" s="106">
        <v>1</v>
      </c>
      <c r="L135" s="107">
        <v>0.83333333333333337</v>
      </c>
      <c r="M135" s="106">
        <v>15.2</v>
      </c>
      <c r="N135" s="106">
        <v>319</v>
      </c>
      <c r="O135" s="107">
        <v>0.96527777777777779</v>
      </c>
      <c r="P135" s="106">
        <v>76.3</v>
      </c>
      <c r="Q135" s="106">
        <v>202</v>
      </c>
      <c r="R135" s="106"/>
      <c r="S135" s="106"/>
      <c r="T135" s="106"/>
      <c r="U135" s="106">
        <v>100</v>
      </c>
    </row>
    <row r="136" spans="1:21">
      <c r="A136" s="105">
        <v>39199</v>
      </c>
      <c r="B136" s="103">
        <v>15.7</v>
      </c>
      <c r="C136" s="103">
        <v>21.9</v>
      </c>
      <c r="D136" s="104">
        <v>0.64583333333333337</v>
      </c>
      <c r="E136" s="103">
        <v>12.5</v>
      </c>
      <c r="F136" s="104">
        <v>8.3333333333333329E-2</v>
      </c>
      <c r="G136" s="103">
        <v>88</v>
      </c>
      <c r="H136" s="103">
        <v>5.4</v>
      </c>
      <c r="I136" s="103">
        <v>4</v>
      </c>
      <c r="J136" s="104">
        <v>0.84722222222222221</v>
      </c>
      <c r="K136" s="103">
        <v>1.7</v>
      </c>
      <c r="L136" s="104">
        <v>0.81944444444444453</v>
      </c>
      <c r="M136" s="103">
        <v>8.1</v>
      </c>
      <c r="N136" s="103">
        <v>124</v>
      </c>
      <c r="O136" s="104">
        <v>0.61111111111111105</v>
      </c>
      <c r="P136" s="103">
        <v>162.69999999999999</v>
      </c>
      <c r="Q136" s="103">
        <v>124</v>
      </c>
      <c r="R136" s="103"/>
      <c r="S136" s="103"/>
      <c r="T136" s="103"/>
      <c r="U136" s="103">
        <v>100</v>
      </c>
    </row>
    <row r="137" spans="1:21">
      <c r="A137" s="108">
        <v>39200</v>
      </c>
      <c r="B137" s="106">
        <v>16.600000000000001</v>
      </c>
      <c r="C137" s="106">
        <v>21.5</v>
      </c>
      <c r="D137" s="107">
        <v>0.63194444444444442</v>
      </c>
      <c r="E137" s="106">
        <v>13.2</v>
      </c>
      <c r="F137" s="107">
        <v>6.25E-2</v>
      </c>
      <c r="G137" s="106">
        <v>88</v>
      </c>
      <c r="H137" s="106">
        <v>0</v>
      </c>
      <c r="I137" s="106">
        <v>0</v>
      </c>
      <c r="J137" s="107">
        <v>0</v>
      </c>
      <c r="K137" s="106">
        <v>0</v>
      </c>
      <c r="L137" s="107">
        <v>0</v>
      </c>
      <c r="M137" s="106">
        <v>14.4</v>
      </c>
      <c r="N137" s="106">
        <v>162</v>
      </c>
      <c r="O137" s="107">
        <v>0.75694444444444453</v>
      </c>
      <c r="P137" s="106">
        <v>40</v>
      </c>
      <c r="Q137" s="106">
        <v>339</v>
      </c>
      <c r="R137" s="106"/>
      <c r="S137" s="106"/>
      <c r="T137" s="106"/>
      <c r="U137" s="106">
        <v>99.3</v>
      </c>
    </row>
    <row r="138" spans="1:21">
      <c r="A138" s="105">
        <v>39201</v>
      </c>
      <c r="B138" s="103">
        <v>15</v>
      </c>
      <c r="C138" s="103">
        <v>16.3</v>
      </c>
      <c r="D138" s="104">
        <v>0.6875</v>
      </c>
      <c r="E138" s="103">
        <v>14.4</v>
      </c>
      <c r="F138" s="104">
        <v>0.82638888888888884</v>
      </c>
      <c r="G138" s="103">
        <v>88</v>
      </c>
      <c r="H138" s="103">
        <v>0.9</v>
      </c>
      <c r="I138" s="103">
        <v>0.7</v>
      </c>
      <c r="J138" s="104">
        <v>0.25</v>
      </c>
      <c r="K138" s="103">
        <v>0.2</v>
      </c>
      <c r="L138" s="104">
        <v>0.22916666666666666</v>
      </c>
      <c r="M138" s="103">
        <v>7.1</v>
      </c>
      <c r="N138" s="103">
        <v>4</v>
      </c>
      <c r="O138" s="104">
        <v>0.25694444444444448</v>
      </c>
      <c r="P138" s="103">
        <v>162.4</v>
      </c>
      <c r="Q138" s="103">
        <v>351</v>
      </c>
      <c r="R138" s="103"/>
      <c r="S138" s="103"/>
      <c r="T138" s="103"/>
      <c r="U138" s="103">
        <v>100</v>
      </c>
    </row>
    <row r="139" spans="1:21">
      <c r="A139" s="108">
        <v>39202</v>
      </c>
      <c r="B139" s="106">
        <v>12.7</v>
      </c>
      <c r="C139" s="106">
        <v>15.9</v>
      </c>
      <c r="D139" s="107">
        <v>0.31944444444444448</v>
      </c>
      <c r="E139" s="106">
        <v>10.4</v>
      </c>
      <c r="F139" s="107">
        <v>0.56944444444444442</v>
      </c>
      <c r="G139" s="106">
        <v>88</v>
      </c>
      <c r="H139" s="106">
        <v>4.2</v>
      </c>
      <c r="I139" s="106">
        <v>2.6</v>
      </c>
      <c r="J139" s="107">
        <v>0.59027777777777779</v>
      </c>
      <c r="K139" s="106">
        <v>0.8</v>
      </c>
      <c r="L139" s="107">
        <v>0.58333333333333337</v>
      </c>
      <c r="M139" s="106">
        <v>16.7</v>
      </c>
      <c r="N139" s="106">
        <v>304</v>
      </c>
      <c r="O139" s="107">
        <v>0.34027777777777773</v>
      </c>
      <c r="P139" s="106">
        <v>67</v>
      </c>
      <c r="Q139" s="106">
        <v>328</v>
      </c>
      <c r="R139" s="106"/>
      <c r="S139" s="106"/>
      <c r="T139" s="106"/>
      <c r="U139" s="106">
        <v>100</v>
      </c>
    </row>
    <row r="140" spans="1:21">
      <c r="A140" s="121"/>
      <c r="B140" s="120">
        <f>SUM(B110:B139)/30</f>
        <v>13.376666666666667</v>
      </c>
      <c r="C140" s="120">
        <f>SUM(C110:C139)/30</f>
        <v>16.013333333333332</v>
      </c>
      <c r="D140" s="120">
        <f>SUM(D110:D139)/30</f>
        <v>0.52662037037037035</v>
      </c>
      <c r="E140" s="120">
        <f>SUM(E110:E139)/30</f>
        <v>10.983333333333331</v>
      </c>
      <c r="F140" s="120">
        <f>SUM(F110:F139)/30</f>
        <v>0.32777777777777778</v>
      </c>
      <c r="G140" s="120">
        <f>SUM(G110:G139)/30</f>
        <v>88</v>
      </c>
      <c r="H140" s="120">
        <f>SUM(H110:H139)</f>
        <v>45.4</v>
      </c>
      <c r="I140" s="120">
        <f>SUM(I110:I139)/30</f>
        <v>0.8</v>
      </c>
      <c r="J140" s="120">
        <f>SUM(J110:J139)/30</f>
        <v>0.21805555555555553</v>
      </c>
      <c r="K140" s="120">
        <f>SUM(K110:K139)/30</f>
        <v>0.29000000000000004</v>
      </c>
      <c r="L140" s="120">
        <f>SUM(L110:L139)/30</f>
        <v>0.21597222222222223</v>
      </c>
      <c r="M140" s="120">
        <f>SUM(M110:M139)/30</f>
        <v>12.316666666666665</v>
      </c>
      <c r="N140" s="120">
        <f>SUM(N110:N139)/30</f>
        <v>158.63333333333333</v>
      </c>
      <c r="O140" s="120">
        <f>SUM(O110:O139)/30</f>
        <v>0.55254629629629615</v>
      </c>
      <c r="P140" s="120">
        <f>SUM(P110:P139)/30</f>
        <v>44.796666666666667</v>
      </c>
      <c r="Q140" s="120">
        <f>SUM(Q110:Q139)/30</f>
        <v>179.93333333333334</v>
      </c>
      <c r="R140" s="119"/>
      <c r="S140" s="119"/>
      <c r="T140" s="119"/>
      <c r="U140" s="118"/>
    </row>
    <row r="141" spans="1:21">
      <c r="A141" s="116" t="s">
        <v>138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4"/>
    </row>
    <row r="142" spans="1:21">
      <c r="A142" s="110" t="s">
        <v>101</v>
      </c>
      <c r="B142" s="113" t="s">
        <v>100</v>
      </c>
      <c r="C142" s="112"/>
      <c r="D142" s="112"/>
      <c r="E142" s="112"/>
      <c r="F142" s="111"/>
      <c r="G142" s="110" t="s">
        <v>99</v>
      </c>
      <c r="H142" s="113" t="s">
        <v>98</v>
      </c>
      <c r="I142" s="112"/>
      <c r="J142" s="112"/>
      <c r="K142" s="112"/>
      <c r="L142" s="111"/>
      <c r="M142" s="113" t="s">
        <v>97</v>
      </c>
      <c r="N142" s="112"/>
      <c r="O142" s="112"/>
      <c r="P142" s="112"/>
      <c r="Q142" s="111"/>
      <c r="R142" s="113" t="s">
        <v>105</v>
      </c>
      <c r="S142" s="112"/>
      <c r="T142" s="111"/>
      <c r="U142" s="110" t="s">
        <v>96</v>
      </c>
    </row>
    <row r="143" spans="1:21">
      <c r="A143" s="110"/>
      <c r="B143" s="110" t="s">
        <v>84</v>
      </c>
      <c r="C143" s="113" t="s">
        <v>95</v>
      </c>
      <c r="D143" s="111"/>
      <c r="E143" s="113" t="s">
        <v>94</v>
      </c>
      <c r="F143" s="111"/>
      <c r="G143" s="110" t="s">
        <v>90</v>
      </c>
      <c r="H143" s="110" t="s">
        <v>93</v>
      </c>
      <c r="I143" s="113" t="s">
        <v>92</v>
      </c>
      <c r="J143" s="111"/>
      <c r="K143" s="113" t="s">
        <v>91</v>
      </c>
      <c r="L143" s="111"/>
      <c r="M143" s="113" t="s">
        <v>90</v>
      </c>
      <c r="N143" s="111"/>
      <c r="O143" s="113" t="s">
        <v>89</v>
      </c>
      <c r="P143" s="112"/>
      <c r="Q143" s="111"/>
      <c r="R143" s="110" t="s">
        <v>90</v>
      </c>
      <c r="S143" s="113" t="s">
        <v>104</v>
      </c>
      <c r="T143" s="111"/>
      <c r="U143" s="110"/>
    </row>
    <row r="144" spans="1:21">
      <c r="A144" s="110"/>
      <c r="B144" s="110" t="s">
        <v>88</v>
      </c>
      <c r="C144" s="110" t="s">
        <v>88</v>
      </c>
      <c r="D144" s="110" t="s">
        <v>85</v>
      </c>
      <c r="E144" s="110" t="s">
        <v>87</v>
      </c>
      <c r="F144" s="110" t="s">
        <v>85</v>
      </c>
      <c r="G144" s="110" t="s">
        <v>81</v>
      </c>
      <c r="H144" s="110" t="s">
        <v>86</v>
      </c>
      <c r="I144" s="110"/>
      <c r="J144" s="110" t="s">
        <v>85</v>
      </c>
      <c r="K144" s="110"/>
      <c r="L144" s="110" t="s">
        <v>85</v>
      </c>
      <c r="M144" s="110" t="s">
        <v>83</v>
      </c>
      <c r="N144" s="110" t="s">
        <v>82</v>
      </c>
      <c r="O144" s="110" t="s">
        <v>84</v>
      </c>
      <c r="P144" s="110" t="s">
        <v>83</v>
      </c>
      <c r="Q144" s="110" t="s">
        <v>82</v>
      </c>
      <c r="R144" s="110" t="s">
        <v>103</v>
      </c>
      <c r="S144" s="110" t="s">
        <v>103</v>
      </c>
      <c r="T144" s="110" t="s">
        <v>85</v>
      </c>
      <c r="U144" s="110" t="s">
        <v>81</v>
      </c>
    </row>
    <row r="145" spans="1:21">
      <c r="A145" s="105">
        <v>39203</v>
      </c>
      <c r="B145" s="103">
        <v>12.2</v>
      </c>
      <c r="C145" s="103">
        <v>13.6</v>
      </c>
      <c r="D145" s="104">
        <v>0.70833333333333337</v>
      </c>
      <c r="E145" s="103">
        <v>10</v>
      </c>
      <c r="F145" s="104">
        <v>0.97916666666666663</v>
      </c>
      <c r="G145" s="103">
        <v>88</v>
      </c>
      <c r="H145" s="103">
        <v>1.4</v>
      </c>
      <c r="I145" s="103">
        <v>1</v>
      </c>
      <c r="J145" s="104">
        <v>0.38194444444444442</v>
      </c>
      <c r="K145" s="103">
        <v>0.3</v>
      </c>
      <c r="L145" s="104">
        <v>0.36805555555555558</v>
      </c>
      <c r="M145" s="103">
        <v>13.4</v>
      </c>
      <c r="N145" s="103">
        <v>322</v>
      </c>
      <c r="O145" s="104">
        <v>0.86111111111111116</v>
      </c>
      <c r="P145" s="103">
        <v>163.80000000000001</v>
      </c>
      <c r="Q145" s="103">
        <v>308</v>
      </c>
      <c r="R145" s="103"/>
      <c r="S145" s="103"/>
      <c r="T145" s="103"/>
      <c r="U145" s="103">
        <v>100</v>
      </c>
    </row>
    <row r="146" spans="1:21">
      <c r="A146" s="108">
        <v>39204</v>
      </c>
      <c r="B146" s="106">
        <v>13.9</v>
      </c>
      <c r="C146" s="106">
        <v>19.2</v>
      </c>
      <c r="D146" s="107">
        <v>0.46527777777777773</v>
      </c>
      <c r="E146" s="106">
        <v>8.8000000000000007</v>
      </c>
      <c r="F146" s="107">
        <v>6.25E-2</v>
      </c>
      <c r="G146" s="106">
        <v>88</v>
      </c>
      <c r="H146" s="106">
        <v>0</v>
      </c>
      <c r="I146" s="106">
        <v>0</v>
      </c>
      <c r="J146" s="107">
        <v>0</v>
      </c>
      <c r="K146" s="106">
        <v>0</v>
      </c>
      <c r="L146" s="107">
        <v>0</v>
      </c>
      <c r="M146" s="106">
        <v>14.4</v>
      </c>
      <c r="N146" s="106">
        <v>120</v>
      </c>
      <c r="O146" s="107">
        <v>0.86111111111111116</v>
      </c>
      <c r="P146" s="106">
        <v>139.30000000000001</v>
      </c>
      <c r="Q146" s="106">
        <v>164</v>
      </c>
      <c r="R146" s="106"/>
      <c r="S146" s="106"/>
      <c r="T146" s="106"/>
      <c r="U146" s="106">
        <v>100</v>
      </c>
    </row>
    <row r="147" spans="1:21">
      <c r="A147" s="105">
        <v>39205</v>
      </c>
      <c r="B147" s="103">
        <v>14.3</v>
      </c>
      <c r="C147" s="103">
        <v>15.3</v>
      </c>
      <c r="D147" s="104">
        <v>0.69444444444444453</v>
      </c>
      <c r="E147" s="103">
        <v>13</v>
      </c>
      <c r="F147" s="104">
        <v>0.39583333333333331</v>
      </c>
      <c r="G147" s="103">
        <v>88</v>
      </c>
      <c r="H147" s="103">
        <v>0.1</v>
      </c>
      <c r="I147" s="103">
        <v>0.1</v>
      </c>
      <c r="J147" s="104">
        <v>0.46527777777777773</v>
      </c>
      <c r="K147" s="103">
        <v>0.1</v>
      </c>
      <c r="L147" s="104">
        <v>0.46527777777777773</v>
      </c>
      <c r="M147" s="103">
        <v>19.399999999999999</v>
      </c>
      <c r="N147" s="103">
        <v>336</v>
      </c>
      <c r="O147" s="104">
        <v>4.8611111111111112E-2</v>
      </c>
      <c r="P147" s="103">
        <v>120.6</v>
      </c>
      <c r="Q147" s="103">
        <v>150</v>
      </c>
      <c r="R147" s="103"/>
      <c r="S147" s="103"/>
      <c r="T147" s="103"/>
      <c r="U147" s="103">
        <v>100</v>
      </c>
    </row>
    <row r="148" spans="1:21">
      <c r="A148" s="108">
        <v>39206</v>
      </c>
      <c r="B148" s="106">
        <v>14.4</v>
      </c>
      <c r="C148" s="106">
        <v>14.7</v>
      </c>
      <c r="D148" s="107">
        <v>0.58333333333333337</v>
      </c>
      <c r="E148" s="106">
        <v>13.7</v>
      </c>
      <c r="F148" s="107">
        <v>0.44444444444444442</v>
      </c>
      <c r="G148" s="106">
        <v>88</v>
      </c>
      <c r="H148" s="106">
        <v>0.3</v>
      </c>
      <c r="I148" s="106">
        <v>0.3</v>
      </c>
      <c r="J148" s="107">
        <v>0.625</v>
      </c>
      <c r="K148" s="106">
        <v>0.2</v>
      </c>
      <c r="L148" s="107">
        <v>0.61805555555555558</v>
      </c>
      <c r="M148" s="106">
        <v>30.1</v>
      </c>
      <c r="N148" s="106">
        <v>334</v>
      </c>
      <c r="O148" s="107">
        <v>0.625</v>
      </c>
      <c r="P148" s="106">
        <v>53.6</v>
      </c>
      <c r="Q148" s="106">
        <v>331</v>
      </c>
      <c r="R148" s="106"/>
      <c r="S148" s="106"/>
      <c r="T148" s="106"/>
      <c r="U148" s="106">
        <v>100</v>
      </c>
    </row>
    <row r="149" spans="1:21">
      <c r="A149" s="105">
        <v>39207</v>
      </c>
      <c r="B149" s="103">
        <v>13.9</v>
      </c>
      <c r="C149" s="103">
        <v>14.3</v>
      </c>
      <c r="D149" s="104">
        <v>0.83333333333333337</v>
      </c>
      <c r="E149" s="103">
        <v>11.3</v>
      </c>
      <c r="F149" s="104">
        <v>0.34027777777777773</v>
      </c>
      <c r="G149" s="103">
        <v>88</v>
      </c>
      <c r="H149" s="103">
        <v>11.6</v>
      </c>
      <c r="I149" s="103">
        <v>11.6</v>
      </c>
      <c r="J149" s="104">
        <v>0.34722222222222227</v>
      </c>
      <c r="K149" s="103">
        <v>5.8</v>
      </c>
      <c r="L149" s="104">
        <v>0.33333333333333331</v>
      </c>
      <c r="M149" s="103">
        <v>34.700000000000003</v>
      </c>
      <c r="N149" s="103">
        <v>343</v>
      </c>
      <c r="O149" s="104">
        <v>0.34027777777777773</v>
      </c>
      <c r="P149" s="103">
        <v>68.400000000000006</v>
      </c>
      <c r="Q149" s="103">
        <v>338</v>
      </c>
      <c r="R149" s="103"/>
      <c r="S149" s="103"/>
      <c r="T149" s="103"/>
      <c r="U149" s="103">
        <v>100</v>
      </c>
    </row>
    <row r="150" spans="1:21">
      <c r="A150" s="108">
        <v>39208</v>
      </c>
      <c r="B150" s="106">
        <v>14.2</v>
      </c>
      <c r="C150" s="106">
        <v>15.2</v>
      </c>
      <c r="D150" s="107">
        <v>0.71527777777777779</v>
      </c>
      <c r="E150" s="106">
        <v>13.5</v>
      </c>
      <c r="F150" s="107">
        <v>0.22916666666666666</v>
      </c>
      <c r="G150" s="106">
        <v>88</v>
      </c>
      <c r="H150" s="106">
        <v>0</v>
      </c>
      <c r="I150" s="106">
        <v>0</v>
      </c>
      <c r="J150" s="107">
        <v>0</v>
      </c>
      <c r="K150" s="106">
        <v>0</v>
      </c>
      <c r="L150" s="107">
        <v>0</v>
      </c>
      <c r="M150" s="106">
        <v>23.4</v>
      </c>
      <c r="N150" s="106">
        <v>349</v>
      </c>
      <c r="O150" s="107">
        <v>0.1111111111111111</v>
      </c>
      <c r="P150" s="106">
        <v>46.8</v>
      </c>
      <c r="Q150" s="106">
        <v>335</v>
      </c>
      <c r="R150" s="106"/>
      <c r="S150" s="106"/>
      <c r="T150" s="106"/>
      <c r="U150" s="106">
        <v>100</v>
      </c>
    </row>
    <row r="151" spans="1:21">
      <c r="A151" s="105">
        <v>39209</v>
      </c>
      <c r="B151" s="103">
        <v>15.1</v>
      </c>
      <c r="C151" s="103">
        <v>16.8</v>
      </c>
      <c r="D151" s="104">
        <v>0.6875</v>
      </c>
      <c r="E151" s="103">
        <v>13.1</v>
      </c>
      <c r="F151" s="104">
        <v>0.22916666666666666</v>
      </c>
      <c r="G151" s="103">
        <v>88</v>
      </c>
      <c r="H151" s="103">
        <v>0</v>
      </c>
      <c r="I151" s="103">
        <v>0</v>
      </c>
      <c r="J151" s="104">
        <v>0</v>
      </c>
      <c r="K151" s="103">
        <v>0</v>
      </c>
      <c r="L151" s="104">
        <v>0</v>
      </c>
      <c r="M151" s="103">
        <v>12.6</v>
      </c>
      <c r="N151" s="103">
        <v>335</v>
      </c>
      <c r="O151" s="104">
        <v>0.50694444444444442</v>
      </c>
      <c r="P151" s="103">
        <v>28.4</v>
      </c>
      <c r="Q151" s="103">
        <v>349</v>
      </c>
      <c r="R151" s="103"/>
      <c r="S151" s="103"/>
      <c r="T151" s="103"/>
      <c r="U151" s="103">
        <v>100</v>
      </c>
    </row>
    <row r="152" spans="1:21">
      <c r="A152" s="108">
        <v>39210</v>
      </c>
      <c r="B152" s="106">
        <v>16</v>
      </c>
      <c r="C152" s="106">
        <v>17.5</v>
      </c>
      <c r="D152" s="107">
        <v>0.35416666666666669</v>
      </c>
      <c r="E152" s="106">
        <v>13.7</v>
      </c>
      <c r="F152" s="107">
        <v>0.96527777777777779</v>
      </c>
      <c r="G152" s="106">
        <v>88</v>
      </c>
      <c r="H152" s="106">
        <v>0</v>
      </c>
      <c r="I152" s="106">
        <v>0</v>
      </c>
      <c r="J152" s="107">
        <v>0</v>
      </c>
      <c r="K152" s="106">
        <v>0</v>
      </c>
      <c r="L152" s="107">
        <v>0</v>
      </c>
      <c r="M152" s="106">
        <v>8.5</v>
      </c>
      <c r="N152" s="106">
        <v>1</v>
      </c>
      <c r="O152" s="107">
        <v>0.94444444444444453</v>
      </c>
      <c r="P152" s="106">
        <v>26.6</v>
      </c>
      <c r="Q152" s="106">
        <v>343</v>
      </c>
      <c r="R152" s="106"/>
      <c r="S152" s="106"/>
      <c r="T152" s="106"/>
      <c r="U152" s="106">
        <v>100</v>
      </c>
    </row>
    <row r="153" spans="1:21">
      <c r="A153" s="105">
        <v>39211</v>
      </c>
      <c r="B153" s="103">
        <v>19.100000000000001</v>
      </c>
      <c r="C153" s="103">
        <v>25.3</v>
      </c>
      <c r="D153" s="104">
        <v>0.65972222222222221</v>
      </c>
      <c r="E153" s="103">
        <v>11.5</v>
      </c>
      <c r="F153" s="104">
        <v>0.18055555555555555</v>
      </c>
      <c r="G153" s="103">
        <v>88</v>
      </c>
      <c r="H153" s="103">
        <v>0</v>
      </c>
      <c r="I153" s="103">
        <v>0</v>
      </c>
      <c r="J153" s="104">
        <v>0</v>
      </c>
      <c r="K153" s="103">
        <v>0</v>
      </c>
      <c r="L153" s="104">
        <v>0</v>
      </c>
      <c r="M153" s="103">
        <v>12</v>
      </c>
      <c r="N153" s="103">
        <v>138</v>
      </c>
      <c r="O153" s="104">
        <v>0.38194444444444442</v>
      </c>
      <c r="P153" s="103">
        <v>103.3</v>
      </c>
      <c r="Q153" s="103">
        <v>40</v>
      </c>
      <c r="R153" s="103"/>
      <c r="S153" s="103"/>
      <c r="T153" s="103"/>
      <c r="U153" s="103">
        <v>100</v>
      </c>
    </row>
    <row r="154" spans="1:21">
      <c r="A154" s="108">
        <v>39212</v>
      </c>
      <c r="B154" s="106">
        <v>15.7</v>
      </c>
      <c r="C154" s="106">
        <v>21</v>
      </c>
      <c r="D154" s="107">
        <v>6.9444444444444441E-3</v>
      </c>
      <c r="E154" s="106">
        <v>13.5</v>
      </c>
      <c r="F154" s="107">
        <v>0.93055555555555547</v>
      </c>
      <c r="G154" s="106">
        <v>88</v>
      </c>
      <c r="H154" s="106">
        <v>0</v>
      </c>
      <c r="I154" s="106">
        <v>0</v>
      </c>
      <c r="J154" s="107">
        <v>0</v>
      </c>
      <c r="K154" s="106">
        <v>0</v>
      </c>
      <c r="L154" s="107">
        <v>0</v>
      </c>
      <c r="M154" s="106">
        <v>12</v>
      </c>
      <c r="N154" s="106">
        <v>357</v>
      </c>
      <c r="O154" s="107">
        <v>0.47222222222222227</v>
      </c>
      <c r="P154" s="106">
        <v>37.799999999999997</v>
      </c>
      <c r="Q154" s="106">
        <v>348</v>
      </c>
      <c r="R154" s="106"/>
      <c r="S154" s="106"/>
      <c r="T154" s="106"/>
      <c r="U154" s="106">
        <v>100</v>
      </c>
    </row>
    <row r="155" spans="1:21">
      <c r="A155" s="105">
        <v>39213</v>
      </c>
      <c r="B155" s="103">
        <v>17.8</v>
      </c>
      <c r="C155" s="103">
        <v>23.4</v>
      </c>
      <c r="D155" s="104">
        <v>0.4513888888888889</v>
      </c>
      <c r="E155" s="103">
        <v>13.2</v>
      </c>
      <c r="F155" s="104">
        <v>0.18055555555555555</v>
      </c>
      <c r="G155" s="103">
        <v>88</v>
      </c>
      <c r="H155" s="103">
        <v>0</v>
      </c>
      <c r="I155" s="103">
        <v>0</v>
      </c>
      <c r="J155" s="103"/>
      <c r="K155" s="103">
        <v>0</v>
      </c>
      <c r="L155" s="104">
        <v>0</v>
      </c>
      <c r="M155" s="103">
        <v>16.100000000000001</v>
      </c>
      <c r="N155" s="103">
        <v>123</v>
      </c>
      <c r="O155" s="104">
        <v>0.46527777777777773</v>
      </c>
      <c r="P155" s="103">
        <v>37.799999999999997</v>
      </c>
      <c r="Q155" s="103">
        <v>174</v>
      </c>
      <c r="R155" s="103"/>
      <c r="S155" s="103"/>
      <c r="T155" s="103"/>
      <c r="U155" s="103">
        <v>100</v>
      </c>
    </row>
    <row r="156" spans="1:21">
      <c r="A156" s="108">
        <v>39214</v>
      </c>
      <c r="B156" s="106">
        <v>19.600000000000001</v>
      </c>
      <c r="C156" s="106">
        <v>25.3</v>
      </c>
      <c r="D156" s="107">
        <v>0.94444444444444453</v>
      </c>
      <c r="E156" s="106">
        <v>14.8</v>
      </c>
      <c r="F156" s="107">
        <v>0.22916666666666666</v>
      </c>
      <c r="G156" s="106">
        <v>88</v>
      </c>
      <c r="H156" s="106">
        <v>0</v>
      </c>
      <c r="I156" s="106">
        <v>0</v>
      </c>
      <c r="J156" s="107">
        <v>0</v>
      </c>
      <c r="K156" s="106">
        <v>0</v>
      </c>
      <c r="L156" s="107">
        <v>0</v>
      </c>
      <c r="M156" s="106">
        <v>14.1</v>
      </c>
      <c r="N156" s="106">
        <v>147</v>
      </c>
      <c r="O156" s="107">
        <v>0.9375</v>
      </c>
      <c r="P156" s="106">
        <v>51.1</v>
      </c>
      <c r="Q156" s="106">
        <v>226</v>
      </c>
      <c r="R156" s="106"/>
      <c r="S156" s="106"/>
      <c r="T156" s="106"/>
      <c r="U156" s="106">
        <v>100</v>
      </c>
    </row>
    <row r="157" spans="1:21">
      <c r="A157" s="105">
        <v>39215</v>
      </c>
      <c r="B157" s="103">
        <v>20.100000000000001</v>
      </c>
      <c r="C157" s="103">
        <v>25</v>
      </c>
      <c r="D157" s="104">
        <v>0</v>
      </c>
      <c r="E157" s="103">
        <v>14</v>
      </c>
      <c r="F157" s="104">
        <v>0.99305555555555547</v>
      </c>
      <c r="G157" s="103">
        <v>88</v>
      </c>
      <c r="H157" s="103">
        <v>2.1</v>
      </c>
      <c r="I157" s="103">
        <v>2</v>
      </c>
      <c r="J157" s="104">
        <v>0.99305555555555547</v>
      </c>
      <c r="K157" s="103">
        <v>1</v>
      </c>
      <c r="L157" s="104">
        <v>0.98611111111111116</v>
      </c>
      <c r="M157" s="103">
        <v>30.3</v>
      </c>
      <c r="N157" s="103">
        <v>262</v>
      </c>
      <c r="O157" s="104">
        <v>0.47916666666666669</v>
      </c>
      <c r="P157" s="103">
        <v>80.599999999999994</v>
      </c>
      <c r="Q157" s="103">
        <v>242</v>
      </c>
      <c r="R157" s="103"/>
      <c r="S157" s="103"/>
      <c r="T157" s="103"/>
      <c r="U157" s="103">
        <v>100</v>
      </c>
    </row>
    <row r="158" spans="1:21">
      <c r="A158" s="108">
        <v>39216</v>
      </c>
      <c r="B158" s="106">
        <v>14.2</v>
      </c>
      <c r="C158" s="106">
        <v>15</v>
      </c>
      <c r="D158" s="107">
        <v>0.54861111111111105</v>
      </c>
      <c r="E158" s="106">
        <v>11.8</v>
      </c>
      <c r="F158" s="107">
        <v>0.34722222222222227</v>
      </c>
      <c r="G158" s="106">
        <v>88</v>
      </c>
      <c r="H158" s="106">
        <v>1.8</v>
      </c>
      <c r="I158" s="106">
        <v>2.1</v>
      </c>
      <c r="J158" s="107">
        <v>0</v>
      </c>
      <c r="K158" s="106">
        <v>0.6</v>
      </c>
      <c r="L158" s="107">
        <v>0.86111111111111116</v>
      </c>
      <c r="M158" s="106">
        <v>32.1</v>
      </c>
      <c r="N158" s="106">
        <v>323</v>
      </c>
      <c r="O158" s="107">
        <v>0.34027777777777773</v>
      </c>
      <c r="P158" s="106">
        <v>81.7</v>
      </c>
      <c r="Q158" s="106">
        <v>192</v>
      </c>
      <c r="R158" s="106"/>
      <c r="S158" s="106"/>
      <c r="T158" s="106"/>
      <c r="U158" s="106">
        <v>100</v>
      </c>
    </row>
    <row r="159" spans="1:21">
      <c r="A159" s="105">
        <v>39217</v>
      </c>
      <c r="B159" s="103">
        <v>14.4</v>
      </c>
      <c r="C159" s="103">
        <v>15.6</v>
      </c>
      <c r="D159" s="104">
        <v>0.99305555555555547</v>
      </c>
      <c r="E159" s="103">
        <v>12.9</v>
      </c>
      <c r="F159" s="104">
        <v>0.15972222222222224</v>
      </c>
      <c r="G159" s="103">
        <v>88</v>
      </c>
      <c r="H159" s="103">
        <v>0</v>
      </c>
      <c r="I159" s="103">
        <v>0</v>
      </c>
      <c r="J159" s="104">
        <v>0</v>
      </c>
      <c r="K159" s="103">
        <v>0</v>
      </c>
      <c r="L159" s="104">
        <v>0</v>
      </c>
      <c r="M159" s="103">
        <v>14.7</v>
      </c>
      <c r="N159" s="103">
        <v>329</v>
      </c>
      <c r="O159" s="104">
        <v>1.3888888888888888E-2</v>
      </c>
      <c r="P159" s="103">
        <v>42.8</v>
      </c>
      <c r="Q159" s="103">
        <v>329</v>
      </c>
      <c r="R159" s="103"/>
      <c r="S159" s="103"/>
      <c r="T159" s="103"/>
      <c r="U159" s="103">
        <v>100</v>
      </c>
    </row>
    <row r="160" spans="1:21">
      <c r="A160" s="108">
        <v>39218</v>
      </c>
      <c r="B160" s="106">
        <v>14.8</v>
      </c>
      <c r="C160" s="106">
        <v>15.7</v>
      </c>
      <c r="D160" s="107">
        <v>0</v>
      </c>
      <c r="E160" s="106">
        <v>14</v>
      </c>
      <c r="F160" s="107">
        <v>0.35416666666666669</v>
      </c>
      <c r="G160" s="106">
        <v>88</v>
      </c>
      <c r="H160" s="106">
        <v>0.7</v>
      </c>
      <c r="I160" s="106">
        <v>0.5</v>
      </c>
      <c r="J160" s="107">
        <v>0.29166666666666669</v>
      </c>
      <c r="K160" s="106">
        <v>0.4</v>
      </c>
      <c r="L160" s="107">
        <v>0.27777777777777779</v>
      </c>
      <c r="M160" s="106">
        <v>29.1</v>
      </c>
      <c r="N160" s="106">
        <v>341</v>
      </c>
      <c r="O160" s="107">
        <v>0.20833333333333334</v>
      </c>
      <c r="P160" s="106">
        <v>64.099999999999994</v>
      </c>
      <c r="Q160" s="106">
        <v>331</v>
      </c>
      <c r="R160" s="106"/>
      <c r="S160" s="106"/>
      <c r="T160" s="106"/>
      <c r="U160" s="106">
        <v>100</v>
      </c>
    </row>
    <row r="161" spans="1:21">
      <c r="A161" s="105">
        <v>39219</v>
      </c>
      <c r="B161" s="103">
        <v>15.1</v>
      </c>
      <c r="C161" s="103">
        <v>16.399999999999999</v>
      </c>
      <c r="D161" s="104">
        <v>0.46527777777777773</v>
      </c>
      <c r="E161" s="103">
        <v>13.6</v>
      </c>
      <c r="F161" s="104">
        <v>0.15277777777777776</v>
      </c>
      <c r="G161" s="103">
        <v>88</v>
      </c>
      <c r="H161" s="103">
        <v>0</v>
      </c>
      <c r="I161" s="103">
        <v>0</v>
      </c>
      <c r="J161" s="103"/>
      <c r="K161" s="103">
        <v>0</v>
      </c>
      <c r="L161" s="104">
        <v>0</v>
      </c>
      <c r="M161" s="103">
        <v>12.9</v>
      </c>
      <c r="N161" s="103">
        <v>348</v>
      </c>
      <c r="O161" s="104">
        <v>0.59722222222222221</v>
      </c>
      <c r="P161" s="103">
        <v>36.4</v>
      </c>
      <c r="Q161" s="103">
        <v>241</v>
      </c>
      <c r="R161" s="103"/>
      <c r="S161" s="103"/>
      <c r="T161" s="103"/>
      <c r="U161" s="103">
        <v>100</v>
      </c>
    </row>
    <row r="162" spans="1:21">
      <c r="A162" s="108">
        <v>39220</v>
      </c>
      <c r="B162" s="106">
        <v>16.399999999999999</v>
      </c>
      <c r="C162" s="106">
        <v>19.600000000000001</v>
      </c>
      <c r="D162" s="107">
        <v>0.3888888888888889</v>
      </c>
      <c r="E162" s="106">
        <v>15.3</v>
      </c>
      <c r="F162" s="107">
        <v>0.77083333333333337</v>
      </c>
      <c r="G162" s="106">
        <v>88</v>
      </c>
      <c r="H162" s="106">
        <v>0.2</v>
      </c>
      <c r="I162" s="106">
        <v>0.1</v>
      </c>
      <c r="J162" s="107">
        <v>0.1111111111111111</v>
      </c>
      <c r="K162" s="106">
        <v>0.1</v>
      </c>
      <c r="L162" s="107">
        <v>0.1111111111111111</v>
      </c>
      <c r="M162" s="106">
        <v>11.7</v>
      </c>
      <c r="N162" s="106">
        <v>42</v>
      </c>
      <c r="O162" s="107">
        <v>0.4375</v>
      </c>
      <c r="P162" s="106">
        <v>32</v>
      </c>
      <c r="Q162" s="106">
        <v>72</v>
      </c>
      <c r="R162" s="106"/>
      <c r="S162" s="106"/>
      <c r="T162" s="106"/>
      <c r="U162" s="106">
        <v>99.3</v>
      </c>
    </row>
    <row r="163" spans="1:21">
      <c r="A163" s="105">
        <v>39221</v>
      </c>
      <c r="B163" s="103">
        <v>15</v>
      </c>
      <c r="C163" s="103">
        <v>15.6</v>
      </c>
      <c r="D163" s="104">
        <v>0.68055555555555547</v>
      </c>
      <c r="E163" s="103">
        <v>14.3</v>
      </c>
      <c r="F163" s="104">
        <v>0.16666666666666666</v>
      </c>
      <c r="G163" s="103">
        <v>88</v>
      </c>
      <c r="H163" s="103">
        <v>4.5</v>
      </c>
      <c r="I163" s="103">
        <v>3.1</v>
      </c>
      <c r="J163" s="104">
        <v>0.90972222222222221</v>
      </c>
      <c r="K163" s="103">
        <v>0.8</v>
      </c>
      <c r="L163" s="104">
        <v>0.90277777777777779</v>
      </c>
      <c r="M163" s="103">
        <v>10.3</v>
      </c>
      <c r="N163" s="103">
        <v>26</v>
      </c>
      <c r="O163" s="104">
        <v>0.94444444444444453</v>
      </c>
      <c r="P163" s="103">
        <v>26.6</v>
      </c>
      <c r="Q163" s="103">
        <v>77</v>
      </c>
      <c r="R163" s="103"/>
      <c r="S163" s="103"/>
      <c r="T163" s="103"/>
      <c r="U163" s="103">
        <v>100</v>
      </c>
    </row>
    <row r="164" spans="1:21">
      <c r="A164" s="108">
        <v>39222</v>
      </c>
      <c r="B164" s="106">
        <v>14.5</v>
      </c>
      <c r="C164" s="106">
        <v>15.6</v>
      </c>
      <c r="D164" s="107">
        <v>0.2986111111111111</v>
      </c>
      <c r="E164" s="106">
        <v>13.2</v>
      </c>
      <c r="F164" s="107">
        <v>0.86111111111111116</v>
      </c>
      <c r="G164" s="106">
        <v>88</v>
      </c>
      <c r="H164" s="106">
        <v>22.2</v>
      </c>
      <c r="I164" s="106">
        <v>6.5</v>
      </c>
      <c r="J164" s="107">
        <v>0.89583333333333337</v>
      </c>
      <c r="K164" s="106">
        <v>1.5</v>
      </c>
      <c r="L164" s="107">
        <v>0.86805555555555547</v>
      </c>
      <c r="M164" s="106">
        <v>12.3</v>
      </c>
      <c r="N164" s="106">
        <v>1</v>
      </c>
      <c r="O164" s="107">
        <v>0.86805555555555547</v>
      </c>
      <c r="P164" s="106">
        <v>40</v>
      </c>
      <c r="Q164" s="106">
        <v>328</v>
      </c>
      <c r="R164" s="106"/>
      <c r="S164" s="106"/>
      <c r="T164" s="106"/>
      <c r="U164" s="106">
        <v>100</v>
      </c>
    </row>
    <row r="165" spans="1:21">
      <c r="A165" s="105">
        <v>39223</v>
      </c>
      <c r="B165" s="103">
        <v>14.2</v>
      </c>
      <c r="C165" s="103">
        <v>15.4</v>
      </c>
      <c r="D165" s="104">
        <v>0.41666666666666669</v>
      </c>
      <c r="E165" s="103">
        <v>13.2</v>
      </c>
      <c r="F165" s="104">
        <v>0.1875</v>
      </c>
      <c r="G165" s="103">
        <v>88</v>
      </c>
      <c r="H165" s="103">
        <v>6.2</v>
      </c>
      <c r="I165" s="103">
        <v>1.6</v>
      </c>
      <c r="J165" s="104">
        <v>0.1875</v>
      </c>
      <c r="K165" s="103">
        <v>0.5</v>
      </c>
      <c r="L165" s="104">
        <v>6.9444444444444434E-2</v>
      </c>
      <c r="M165" s="103">
        <v>12.1</v>
      </c>
      <c r="N165" s="103">
        <v>347</v>
      </c>
      <c r="O165" s="104">
        <v>2.0833333333333332E-2</v>
      </c>
      <c r="P165" s="103">
        <v>33.799999999999997</v>
      </c>
      <c r="Q165" s="103">
        <v>323</v>
      </c>
      <c r="R165" s="103"/>
      <c r="S165" s="103"/>
      <c r="T165" s="103"/>
      <c r="U165" s="103">
        <v>100</v>
      </c>
    </row>
    <row r="166" spans="1:21">
      <c r="A166" s="108">
        <v>39224</v>
      </c>
      <c r="B166" s="106">
        <v>15</v>
      </c>
      <c r="C166" s="106">
        <v>16.5</v>
      </c>
      <c r="D166" s="107">
        <v>0.63888888888888895</v>
      </c>
      <c r="E166" s="106">
        <v>13.7</v>
      </c>
      <c r="F166" s="107">
        <v>6.9444444444444434E-2</v>
      </c>
      <c r="G166" s="106">
        <v>88</v>
      </c>
      <c r="H166" s="106">
        <v>0</v>
      </c>
      <c r="I166" s="106">
        <v>0</v>
      </c>
      <c r="J166" s="107">
        <v>0</v>
      </c>
      <c r="K166" s="106">
        <v>0</v>
      </c>
      <c r="L166" s="107">
        <v>0</v>
      </c>
      <c r="M166" s="106">
        <v>9.1</v>
      </c>
      <c r="N166" s="106">
        <v>72</v>
      </c>
      <c r="O166" s="107">
        <v>0.59027777777777779</v>
      </c>
      <c r="P166" s="106">
        <v>34.9</v>
      </c>
      <c r="Q166" s="106">
        <v>68</v>
      </c>
      <c r="R166" s="106"/>
      <c r="S166" s="106"/>
      <c r="T166" s="106"/>
      <c r="U166" s="106">
        <v>100</v>
      </c>
    </row>
    <row r="167" spans="1:21">
      <c r="A167" s="105">
        <v>39225</v>
      </c>
      <c r="B167" s="103">
        <v>16.399999999999999</v>
      </c>
      <c r="C167" s="103">
        <v>17.8</v>
      </c>
      <c r="D167" s="104">
        <v>0.54861111111111105</v>
      </c>
      <c r="E167" s="103">
        <v>14.8</v>
      </c>
      <c r="F167" s="104">
        <v>0</v>
      </c>
      <c r="G167" s="103">
        <v>88</v>
      </c>
      <c r="H167" s="103">
        <v>0.1</v>
      </c>
      <c r="I167" s="103">
        <v>0.1</v>
      </c>
      <c r="J167" s="104">
        <v>0.94444444444444453</v>
      </c>
      <c r="K167" s="103">
        <v>0.1</v>
      </c>
      <c r="L167" s="104">
        <v>0.94444444444444453</v>
      </c>
      <c r="M167" s="103">
        <v>5.9</v>
      </c>
      <c r="N167" s="103">
        <v>6</v>
      </c>
      <c r="O167" s="104">
        <v>0.59027777777777779</v>
      </c>
      <c r="P167" s="103">
        <v>70.900000000000006</v>
      </c>
      <c r="Q167" s="103">
        <v>42</v>
      </c>
      <c r="R167" s="103"/>
      <c r="S167" s="103"/>
      <c r="T167" s="103"/>
      <c r="U167" s="103">
        <v>100</v>
      </c>
    </row>
    <row r="168" spans="1:21">
      <c r="A168" s="108">
        <v>39226</v>
      </c>
      <c r="B168" s="106">
        <v>16.3</v>
      </c>
      <c r="C168" s="106">
        <v>17.5</v>
      </c>
      <c r="D168" s="107">
        <v>0.36805555555555558</v>
      </c>
      <c r="E168" s="106">
        <v>15.8</v>
      </c>
      <c r="F168" s="107">
        <v>0.75</v>
      </c>
      <c r="G168" s="106">
        <v>88</v>
      </c>
      <c r="H168" s="106">
        <v>6.1</v>
      </c>
      <c r="I168" s="106">
        <v>4.3</v>
      </c>
      <c r="J168" s="107">
        <v>0.94444444444444453</v>
      </c>
      <c r="K168" s="106">
        <v>3.1</v>
      </c>
      <c r="L168" s="107">
        <v>0.9375</v>
      </c>
      <c r="M168" s="106">
        <v>8.6</v>
      </c>
      <c r="N168" s="106">
        <v>20</v>
      </c>
      <c r="O168" s="107">
        <v>0.80555555555555547</v>
      </c>
      <c r="P168" s="106">
        <v>34.200000000000003</v>
      </c>
      <c r="Q168" s="106">
        <v>59</v>
      </c>
      <c r="R168" s="106"/>
      <c r="S168" s="106"/>
      <c r="T168" s="106"/>
      <c r="U168" s="106">
        <v>100</v>
      </c>
    </row>
    <row r="169" spans="1:21">
      <c r="A169" s="105">
        <v>39227</v>
      </c>
      <c r="B169" s="103">
        <v>16.7</v>
      </c>
      <c r="C169" s="103">
        <v>18.5</v>
      </c>
      <c r="D169" s="104">
        <v>0.40277777777777773</v>
      </c>
      <c r="E169" s="103">
        <v>15.5</v>
      </c>
      <c r="F169" s="104">
        <v>0.97916666666666663</v>
      </c>
      <c r="G169" s="103">
        <v>88</v>
      </c>
      <c r="H169" s="103">
        <v>8</v>
      </c>
      <c r="I169" s="103">
        <v>7.1</v>
      </c>
      <c r="J169" s="104">
        <v>9.0277777777777776E-2</v>
      </c>
      <c r="K169" s="103">
        <v>3.1</v>
      </c>
      <c r="L169" s="104">
        <v>6.9444444444444434E-2</v>
      </c>
      <c r="M169" s="103">
        <v>17.100000000000001</v>
      </c>
      <c r="N169" s="103">
        <v>346</v>
      </c>
      <c r="O169" s="104">
        <v>0.98611111111111116</v>
      </c>
      <c r="P169" s="103">
        <v>56.5</v>
      </c>
      <c r="Q169" s="103">
        <v>328</v>
      </c>
      <c r="R169" s="103"/>
      <c r="S169" s="103"/>
      <c r="T169" s="103"/>
      <c r="U169" s="103">
        <v>100</v>
      </c>
    </row>
    <row r="170" spans="1:21">
      <c r="A170" s="108">
        <v>39228</v>
      </c>
      <c r="B170" s="106">
        <v>14.1</v>
      </c>
      <c r="C170" s="106">
        <v>15.6</v>
      </c>
      <c r="D170" s="107">
        <v>0</v>
      </c>
      <c r="E170" s="106">
        <v>12.5</v>
      </c>
      <c r="F170" s="107">
        <v>0.54861111111111105</v>
      </c>
      <c r="G170" s="106">
        <v>88</v>
      </c>
      <c r="H170" s="106">
        <v>4</v>
      </c>
      <c r="I170" s="106">
        <v>2.4</v>
      </c>
      <c r="J170" s="107">
        <v>0.1875</v>
      </c>
      <c r="K170" s="106">
        <v>0.8</v>
      </c>
      <c r="L170" s="107">
        <v>0.18055555555555555</v>
      </c>
      <c r="M170" s="106">
        <v>28.4</v>
      </c>
      <c r="N170" s="106">
        <v>334</v>
      </c>
      <c r="O170" s="107">
        <v>4.1666666666666664E-2</v>
      </c>
      <c r="P170" s="106">
        <v>59</v>
      </c>
      <c r="Q170" s="106">
        <v>104</v>
      </c>
      <c r="R170" s="106"/>
      <c r="S170" s="106"/>
      <c r="T170" s="106"/>
      <c r="U170" s="106">
        <v>100</v>
      </c>
    </row>
    <row r="171" spans="1:21">
      <c r="A171" s="105">
        <v>39229</v>
      </c>
      <c r="B171" s="103">
        <v>13.2</v>
      </c>
      <c r="C171" s="103">
        <v>16.899999999999999</v>
      </c>
      <c r="D171" s="104">
        <v>0.39583333333333331</v>
      </c>
      <c r="E171" s="103">
        <v>10.1</v>
      </c>
      <c r="F171" s="104">
        <v>0.22916666666666666</v>
      </c>
      <c r="G171" s="103">
        <v>88</v>
      </c>
      <c r="H171" s="103">
        <v>5.4</v>
      </c>
      <c r="I171" s="103">
        <v>2.2999999999999998</v>
      </c>
      <c r="J171" s="104">
        <v>0.55555555555555558</v>
      </c>
      <c r="K171" s="103">
        <v>0.9</v>
      </c>
      <c r="L171" s="104">
        <v>0.54166666666666663</v>
      </c>
      <c r="M171" s="103">
        <v>27.7</v>
      </c>
      <c r="N171" s="103">
        <v>314</v>
      </c>
      <c r="O171" s="104">
        <v>0.82638888888888884</v>
      </c>
      <c r="P171" s="103">
        <v>83.2</v>
      </c>
      <c r="Q171" s="103">
        <v>331</v>
      </c>
      <c r="R171" s="103"/>
      <c r="S171" s="103"/>
      <c r="T171" s="103"/>
      <c r="U171" s="103">
        <v>100</v>
      </c>
    </row>
    <row r="172" spans="1:21">
      <c r="A172" s="108">
        <v>39230</v>
      </c>
      <c r="B172" s="106">
        <v>13.3</v>
      </c>
      <c r="C172" s="106">
        <v>14.5</v>
      </c>
      <c r="D172" s="107">
        <v>0.625</v>
      </c>
      <c r="E172" s="106">
        <v>11.3</v>
      </c>
      <c r="F172" s="107">
        <v>0.43055555555555558</v>
      </c>
      <c r="G172" s="106">
        <v>88</v>
      </c>
      <c r="H172" s="106">
        <v>4.4000000000000004</v>
      </c>
      <c r="I172" s="106">
        <v>1.9</v>
      </c>
      <c r="J172" s="107">
        <v>7.6388888888888895E-2</v>
      </c>
      <c r="K172" s="106">
        <v>0.9</v>
      </c>
      <c r="L172" s="107">
        <v>0.4236111111111111</v>
      </c>
      <c r="M172" s="106">
        <v>35.5</v>
      </c>
      <c r="N172" s="106">
        <v>323</v>
      </c>
      <c r="O172" s="107">
        <v>0.50694444444444442</v>
      </c>
      <c r="P172" s="106">
        <v>85.7</v>
      </c>
      <c r="Q172" s="106">
        <v>116</v>
      </c>
      <c r="R172" s="106"/>
      <c r="S172" s="106"/>
      <c r="T172" s="106"/>
      <c r="U172" s="106">
        <v>100</v>
      </c>
    </row>
    <row r="173" spans="1:21">
      <c r="A173" s="105">
        <v>39231</v>
      </c>
      <c r="B173" s="103">
        <v>14.6</v>
      </c>
      <c r="C173" s="103">
        <v>17.5</v>
      </c>
      <c r="D173" s="104">
        <v>0.78472222222222221</v>
      </c>
      <c r="E173" s="103">
        <v>11.2</v>
      </c>
      <c r="F173" s="104">
        <v>0.19444444444444445</v>
      </c>
      <c r="G173" s="103">
        <v>88</v>
      </c>
      <c r="H173" s="103">
        <v>0</v>
      </c>
      <c r="I173" s="103">
        <v>0</v>
      </c>
      <c r="J173" s="104">
        <v>0</v>
      </c>
      <c r="K173" s="103">
        <v>0</v>
      </c>
      <c r="L173" s="104">
        <v>0</v>
      </c>
      <c r="M173" s="103">
        <v>11.9</v>
      </c>
      <c r="N173" s="103">
        <v>245</v>
      </c>
      <c r="O173" s="104">
        <v>0.51388888888888895</v>
      </c>
      <c r="P173" s="103">
        <v>41</v>
      </c>
      <c r="Q173" s="103">
        <v>330</v>
      </c>
      <c r="R173" s="103"/>
      <c r="S173" s="103"/>
      <c r="T173" s="103"/>
      <c r="U173" s="103">
        <v>100</v>
      </c>
    </row>
    <row r="174" spans="1:21">
      <c r="A174" s="108">
        <v>39232</v>
      </c>
      <c r="B174" s="106">
        <v>15.7</v>
      </c>
      <c r="C174" s="106">
        <v>20.3</v>
      </c>
      <c r="D174" s="107">
        <v>0.34027777777777773</v>
      </c>
      <c r="E174" s="106">
        <v>13.6</v>
      </c>
      <c r="F174" s="107">
        <v>0.99305555555555547</v>
      </c>
      <c r="G174" s="106">
        <v>88</v>
      </c>
      <c r="H174" s="106">
        <v>0.4</v>
      </c>
      <c r="I174" s="106">
        <v>0.3</v>
      </c>
      <c r="J174" s="107">
        <v>0.66666666666666663</v>
      </c>
      <c r="K174" s="106">
        <v>0.2</v>
      </c>
      <c r="L174" s="107">
        <v>0.65972222222222221</v>
      </c>
      <c r="M174" s="106">
        <v>15.3</v>
      </c>
      <c r="N174" s="106">
        <v>182</v>
      </c>
      <c r="O174" s="107">
        <v>0.4236111111111111</v>
      </c>
      <c r="P174" s="106">
        <v>58.3</v>
      </c>
      <c r="Q174" s="106">
        <v>338</v>
      </c>
      <c r="R174" s="106"/>
      <c r="S174" s="106"/>
      <c r="T174" s="106"/>
      <c r="U174" s="106">
        <v>100</v>
      </c>
    </row>
    <row r="175" spans="1:21">
      <c r="A175" s="105">
        <v>39233</v>
      </c>
      <c r="B175" s="103">
        <v>14.8</v>
      </c>
      <c r="C175" s="103">
        <v>17.600000000000001</v>
      </c>
      <c r="D175" s="104">
        <v>0.63888888888888895</v>
      </c>
      <c r="E175" s="103">
        <v>12.1</v>
      </c>
      <c r="F175" s="104">
        <v>0.18055555555555555</v>
      </c>
      <c r="G175" s="103">
        <v>88</v>
      </c>
      <c r="H175" s="103">
        <v>3.2</v>
      </c>
      <c r="I175" s="103">
        <v>1.2</v>
      </c>
      <c r="J175" s="104">
        <v>0.70833333333333337</v>
      </c>
      <c r="K175" s="103">
        <v>0.9</v>
      </c>
      <c r="L175" s="104">
        <v>0.84027777777777779</v>
      </c>
      <c r="M175" s="103">
        <v>11.2</v>
      </c>
      <c r="N175" s="103">
        <v>313</v>
      </c>
      <c r="O175" s="104">
        <v>0.99305555555555547</v>
      </c>
      <c r="P175" s="103">
        <v>33.1</v>
      </c>
      <c r="Q175" s="103">
        <v>310</v>
      </c>
      <c r="R175" s="103"/>
      <c r="S175" s="103"/>
      <c r="T175" s="103"/>
      <c r="U175" s="103">
        <v>100</v>
      </c>
    </row>
    <row r="176" spans="1:21">
      <c r="A176" s="125"/>
      <c r="B176" s="124">
        <f>SUM(B145:B175)/31</f>
        <v>15.32258064516129</v>
      </c>
      <c r="C176" s="124">
        <f>SUM(C145:C175)/31</f>
        <v>17.683870967741935</v>
      </c>
      <c r="D176" s="124">
        <f>SUM(D145:D175)/31</f>
        <v>0.50448028673835144</v>
      </c>
      <c r="E176" s="124">
        <f>SUM(E145:E175)/31</f>
        <v>13.000000000000004</v>
      </c>
      <c r="F176" s="124">
        <f>SUM(F145:F175)/31</f>
        <v>0.43660394265232966</v>
      </c>
      <c r="G176" s="124">
        <f>SUM(G145:G175)/31</f>
        <v>88</v>
      </c>
      <c r="H176" s="124">
        <f>SUM(H145:H175)</f>
        <v>82.700000000000031</v>
      </c>
      <c r="I176" s="124">
        <f>SUM(I145:I175)/31</f>
        <v>1.564516129032258</v>
      </c>
      <c r="J176" s="124">
        <f>SUM(J145:J175)/31</f>
        <v>0.30264336917562723</v>
      </c>
      <c r="K176" s="124">
        <f>SUM(K145:K175)/31</f>
        <v>0.68709677419354831</v>
      </c>
      <c r="L176" s="124">
        <f>SUM(L145:L175)/31</f>
        <v>0.33736559139784944</v>
      </c>
      <c r="M176" s="124">
        <f>SUM(M145:M175)/31</f>
        <v>17.64193548387097</v>
      </c>
      <c r="N176" s="124">
        <f>SUM(N145:N175)/31</f>
        <v>228.35483870967741</v>
      </c>
      <c r="O176" s="124">
        <f>SUM(O145:O175)/31</f>
        <v>0.54009856630824382</v>
      </c>
      <c r="P176" s="124">
        <f>SUM(P145:P175)/31</f>
        <v>60.396774193548389</v>
      </c>
      <c r="Q176" s="124">
        <f>SUM(Q145:Q175)/31</f>
        <v>234.41935483870967</v>
      </c>
      <c r="R176" s="123"/>
      <c r="S176" s="123"/>
      <c r="T176" s="123"/>
      <c r="U176" s="122"/>
    </row>
    <row r="177" spans="1:21">
      <c r="A177" s="116" t="s">
        <v>137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4"/>
    </row>
    <row r="178" spans="1:21">
      <c r="A178" s="110" t="s">
        <v>101</v>
      </c>
      <c r="B178" s="113" t="s">
        <v>100</v>
      </c>
      <c r="C178" s="112"/>
      <c r="D178" s="112"/>
      <c r="E178" s="112"/>
      <c r="F178" s="111"/>
      <c r="G178" s="110" t="s">
        <v>99</v>
      </c>
      <c r="H178" s="113" t="s">
        <v>98</v>
      </c>
      <c r="I178" s="112"/>
      <c r="J178" s="112"/>
      <c r="K178" s="112"/>
      <c r="L178" s="111"/>
      <c r="M178" s="113" t="s">
        <v>97</v>
      </c>
      <c r="N178" s="112"/>
      <c r="O178" s="112"/>
      <c r="P178" s="112"/>
      <c r="Q178" s="111"/>
      <c r="R178" s="113" t="s">
        <v>105</v>
      </c>
      <c r="S178" s="112"/>
      <c r="T178" s="111"/>
      <c r="U178" s="110" t="s">
        <v>96</v>
      </c>
    </row>
    <row r="179" spans="1:21">
      <c r="A179" s="110"/>
      <c r="B179" s="110" t="s">
        <v>84</v>
      </c>
      <c r="C179" s="113" t="s">
        <v>95</v>
      </c>
      <c r="D179" s="111"/>
      <c r="E179" s="113" t="s">
        <v>94</v>
      </c>
      <c r="F179" s="111"/>
      <c r="G179" s="110" t="s">
        <v>90</v>
      </c>
      <c r="H179" s="110" t="s">
        <v>93</v>
      </c>
      <c r="I179" s="113" t="s">
        <v>92</v>
      </c>
      <c r="J179" s="111"/>
      <c r="K179" s="113" t="s">
        <v>91</v>
      </c>
      <c r="L179" s="111"/>
      <c r="M179" s="113" t="s">
        <v>90</v>
      </c>
      <c r="N179" s="111"/>
      <c r="O179" s="113" t="s">
        <v>89</v>
      </c>
      <c r="P179" s="112"/>
      <c r="Q179" s="111"/>
      <c r="R179" s="110" t="s">
        <v>90</v>
      </c>
      <c r="S179" s="113" t="s">
        <v>104</v>
      </c>
      <c r="T179" s="111"/>
      <c r="U179" s="110"/>
    </row>
    <row r="180" spans="1:21">
      <c r="A180" s="110"/>
      <c r="B180" s="110" t="s">
        <v>88</v>
      </c>
      <c r="C180" s="110" t="s">
        <v>88</v>
      </c>
      <c r="D180" s="110" t="s">
        <v>85</v>
      </c>
      <c r="E180" s="110" t="s">
        <v>87</v>
      </c>
      <c r="F180" s="110" t="s">
        <v>85</v>
      </c>
      <c r="G180" s="110" t="s">
        <v>81</v>
      </c>
      <c r="H180" s="110" t="s">
        <v>86</v>
      </c>
      <c r="I180" s="110"/>
      <c r="J180" s="110" t="s">
        <v>85</v>
      </c>
      <c r="K180" s="110"/>
      <c r="L180" s="110" t="s">
        <v>85</v>
      </c>
      <c r="M180" s="110" t="s">
        <v>83</v>
      </c>
      <c r="N180" s="110" t="s">
        <v>82</v>
      </c>
      <c r="O180" s="110" t="s">
        <v>84</v>
      </c>
      <c r="P180" s="110" t="s">
        <v>83</v>
      </c>
      <c r="Q180" s="110" t="s">
        <v>82</v>
      </c>
      <c r="R180" s="110" t="s">
        <v>103</v>
      </c>
      <c r="S180" s="110" t="s">
        <v>103</v>
      </c>
      <c r="T180" s="110" t="s">
        <v>85</v>
      </c>
      <c r="U180" s="110" t="s">
        <v>81</v>
      </c>
    </row>
    <row r="181" spans="1:21">
      <c r="A181" s="105">
        <v>39234</v>
      </c>
      <c r="B181" s="103">
        <v>15.1</v>
      </c>
      <c r="C181" s="103">
        <v>16</v>
      </c>
      <c r="D181" s="104">
        <v>0.59027777777777779</v>
      </c>
      <c r="E181" s="103">
        <v>13.6</v>
      </c>
      <c r="F181" s="104">
        <v>0.97916666666666663</v>
      </c>
      <c r="G181" s="103">
        <v>88</v>
      </c>
      <c r="H181" s="103">
        <v>0.9</v>
      </c>
      <c r="I181" s="103">
        <v>0.5</v>
      </c>
      <c r="J181" s="104">
        <v>0.3263888888888889</v>
      </c>
      <c r="K181" s="103">
        <v>0.4</v>
      </c>
      <c r="L181" s="104">
        <v>0.30555555555555552</v>
      </c>
      <c r="M181" s="103">
        <v>21.7</v>
      </c>
      <c r="N181" s="103">
        <v>331</v>
      </c>
      <c r="O181" s="104">
        <v>0.38194444444444442</v>
      </c>
      <c r="P181" s="103">
        <v>58</v>
      </c>
      <c r="Q181" s="103">
        <v>330</v>
      </c>
      <c r="R181" s="103"/>
      <c r="S181" s="103"/>
      <c r="T181" s="103"/>
      <c r="U181" s="103">
        <v>100</v>
      </c>
    </row>
    <row r="182" spans="1:21">
      <c r="A182" s="108">
        <v>39235</v>
      </c>
      <c r="B182" s="106">
        <v>15.6</v>
      </c>
      <c r="C182" s="106">
        <v>17</v>
      </c>
      <c r="D182" s="107">
        <v>0.57638888888888895</v>
      </c>
      <c r="E182" s="106">
        <v>13.6</v>
      </c>
      <c r="F182" s="107">
        <v>0</v>
      </c>
      <c r="G182" s="106">
        <v>88</v>
      </c>
      <c r="H182" s="106">
        <v>0.1</v>
      </c>
      <c r="I182" s="106">
        <v>0.1</v>
      </c>
      <c r="J182" s="107">
        <v>8.3333333333333329E-2</v>
      </c>
      <c r="K182" s="106">
        <v>0.1</v>
      </c>
      <c r="L182" s="107">
        <v>8.3333333333333329E-2</v>
      </c>
      <c r="M182" s="106">
        <v>10</v>
      </c>
      <c r="N182" s="106">
        <v>18</v>
      </c>
      <c r="O182" s="107">
        <v>0.67361111111111116</v>
      </c>
      <c r="P182" s="106">
        <v>109.1</v>
      </c>
      <c r="Q182" s="106">
        <v>242</v>
      </c>
      <c r="R182" s="106"/>
      <c r="S182" s="106"/>
      <c r="T182" s="106"/>
      <c r="U182" s="106">
        <v>100</v>
      </c>
    </row>
    <row r="183" spans="1:21">
      <c r="A183" s="105">
        <v>39236</v>
      </c>
      <c r="B183" s="103">
        <v>15.8</v>
      </c>
      <c r="C183" s="103">
        <v>18.5</v>
      </c>
      <c r="D183" s="104">
        <v>0.375</v>
      </c>
      <c r="E183" s="103">
        <v>12.6</v>
      </c>
      <c r="F183" s="104">
        <v>0.1875</v>
      </c>
      <c r="G183" s="103">
        <v>88</v>
      </c>
      <c r="H183" s="103">
        <v>0</v>
      </c>
      <c r="I183" s="103">
        <v>0</v>
      </c>
      <c r="J183" s="104">
        <v>0</v>
      </c>
      <c r="K183" s="103">
        <v>0</v>
      </c>
      <c r="L183" s="104">
        <v>0</v>
      </c>
      <c r="M183" s="103">
        <v>11.7</v>
      </c>
      <c r="N183" s="103">
        <v>75</v>
      </c>
      <c r="O183" s="104">
        <v>0.38194444444444442</v>
      </c>
      <c r="P183" s="103">
        <v>164.5</v>
      </c>
      <c r="Q183" s="103">
        <v>250</v>
      </c>
      <c r="R183" s="103"/>
      <c r="S183" s="103"/>
      <c r="T183" s="103"/>
      <c r="U183" s="103">
        <v>100</v>
      </c>
    </row>
    <row r="184" spans="1:21">
      <c r="A184" s="108">
        <v>39237</v>
      </c>
      <c r="B184" s="106">
        <v>15.6</v>
      </c>
      <c r="C184" s="106">
        <v>16.100000000000001</v>
      </c>
      <c r="D184" s="107">
        <v>0.66666666666666663</v>
      </c>
      <c r="E184" s="106">
        <v>14.7</v>
      </c>
      <c r="F184" s="107">
        <v>0.29166666666666669</v>
      </c>
      <c r="G184" s="106">
        <v>88</v>
      </c>
      <c r="H184" s="106">
        <v>1.7</v>
      </c>
      <c r="I184" s="106">
        <v>1.3</v>
      </c>
      <c r="J184" s="107">
        <v>0.3125</v>
      </c>
      <c r="K184" s="106">
        <v>0.8</v>
      </c>
      <c r="L184" s="107">
        <v>0.30555555555555552</v>
      </c>
      <c r="M184" s="106">
        <v>11</v>
      </c>
      <c r="N184" s="106">
        <v>345</v>
      </c>
      <c r="O184" s="107">
        <v>6.9444444444444441E-3</v>
      </c>
      <c r="P184" s="106">
        <v>163.80000000000001</v>
      </c>
      <c r="Q184" s="106">
        <v>135</v>
      </c>
      <c r="R184" s="106"/>
      <c r="S184" s="106"/>
      <c r="T184" s="106"/>
      <c r="U184" s="106">
        <v>100</v>
      </c>
    </row>
    <row r="185" spans="1:21">
      <c r="A185" s="105">
        <v>39238</v>
      </c>
      <c r="B185" s="103">
        <v>16.2</v>
      </c>
      <c r="C185" s="103">
        <v>18.2</v>
      </c>
      <c r="D185" s="104">
        <v>0.6875</v>
      </c>
      <c r="E185" s="103">
        <v>14.1</v>
      </c>
      <c r="F185" s="104">
        <v>0.99305555555555547</v>
      </c>
      <c r="G185" s="103">
        <v>88</v>
      </c>
      <c r="H185" s="103">
        <v>0.2</v>
      </c>
      <c r="I185" s="103">
        <v>0.2</v>
      </c>
      <c r="J185" s="104">
        <v>0.4236111111111111</v>
      </c>
      <c r="K185" s="103">
        <v>0.2</v>
      </c>
      <c r="L185" s="104">
        <v>0.4236111111111111</v>
      </c>
      <c r="M185" s="103">
        <v>8</v>
      </c>
      <c r="N185" s="103">
        <v>48</v>
      </c>
      <c r="O185" s="104">
        <v>2.7777777777777776E-2</v>
      </c>
      <c r="P185" s="103">
        <v>152.6</v>
      </c>
      <c r="Q185" s="103">
        <v>152</v>
      </c>
      <c r="R185" s="103"/>
      <c r="S185" s="103"/>
      <c r="T185" s="103"/>
      <c r="U185" s="103">
        <v>100</v>
      </c>
    </row>
    <row r="186" spans="1:21">
      <c r="A186" s="108">
        <v>39239</v>
      </c>
      <c r="B186" s="106">
        <v>16.399999999999999</v>
      </c>
      <c r="C186" s="106">
        <v>18.5</v>
      </c>
      <c r="D186" s="107">
        <v>0.47222222222222227</v>
      </c>
      <c r="E186" s="106">
        <v>13.1</v>
      </c>
      <c r="F186" s="107">
        <v>0.15972222222222224</v>
      </c>
      <c r="G186" s="106">
        <v>88</v>
      </c>
      <c r="H186" s="106">
        <v>0</v>
      </c>
      <c r="I186" s="106">
        <v>0</v>
      </c>
      <c r="J186" s="107">
        <v>0</v>
      </c>
      <c r="K186" s="106">
        <v>0</v>
      </c>
      <c r="L186" s="107">
        <v>0</v>
      </c>
      <c r="M186" s="106">
        <v>12.6</v>
      </c>
      <c r="N186" s="106">
        <v>98</v>
      </c>
      <c r="O186" s="107">
        <v>0.38194444444444442</v>
      </c>
      <c r="P186" s="106">
        <v>162.69999999999999</v>
      </c>
      <c r="Q186" s="106">
        <v>70</v>
      </c>
      <c r="R186" s="106"/>
      <c r="S186" s="106"/>
      <c r="T186" s="106"/>
      <c r="U186" s="106">
        <v>100</v>
      </c>
    </row>
    <row r="187" spans="1:21">
      <c r="A187" s="105">
        <v>39240</v>
      </c>
      <c r="B187" s="103">
        <v>17.7</v>
      </c>
      <c r="C187" s="103">
        <v>21.7</v>
      </c>
      <c r="D187" s="104">
        <v>0.56944444444444442</v>
      </c>
      <c r="E187" s="103">
        <v>14.9</v>
      </c>
      <c r="F187" s="104">
        <v>0.16666666666666666</v>
      </c>
      <c r="G187" s="103">
        <v>88</v>
      </c>
      <c r="H187" s="103">
        <v>0</v>
      </c>
      <c r="I187" s="103">
        <v>0</v>
      </c>
      <c r="J187" s="104">
        <v>0</v>
      </c>
      <c r="K187" s="103">
        <v>0</v>
      </c>
      <c r="L187" s="104">
        <v>0</v>
      </c>
      <c r="M187" s="103">
        <v>10.7</v>
      </c>
      <c r="N187" s="103">
        <v>104</v>
      </c>
      <c r="O187" s="104">
        <v>0.23611111111111113</v>
      </c>
      <c r="P187" s="103">
        <v>62.3</v>
      </c>
      <c r="Q187" s="103">
        <v>210</v>
      </c>
      <c r="R187" s="103"/>
      <c r="S187" s="103"/>
      <c r="T187" s="103"/>
      <c r="U187" s="103">
        <v>100</v>
      </c>
    </row>
    <row r="188" spans="1:21">
      <c r="A188" s="108">
        <v>39241</v>
      </c>
      <c r="B188" s="106">
        <v>19.5</v>
      </c>
      <c r="C188" s="106">
        <v>25.3</v>
      </c>
      <c r="D188" s="107">
        <v>0.65277777777777779</v>
      </c>
      <c r="E188" s="106">
        <v>16.5</v>
      </c>
      <c r="F188" s="107">
        <v>0.10416666666666667</v>
      </c>
      <c r="G188" s="106">
        <v>88</v>
      </c>
      <c r="H188" s="106">
        <v>1.6</v>
      </c>
      <c r="I188" s="106">
        <v>1.2</v>
      </c>
      <c r="J188" s="107">
        <v>0.97222222222222221</v>
      </c>
      <c r="K188" s="106">
        <v>0.3</v>
      </c>
      <c r="L188" s="107">
        <v>0.95138888888888884</v>
      </c>
      <c r="M188" s="106">
        <v>8.6</v>
      </c>
      <c r="N188" s="106">
        <v>351</v>
      </c>
      <c r="O188" s="107">
        <v>0.34027777777777773</v>
      </c>
      <c r="P188" s="106">
        <v>160.6</v>
      </c>
      <c r="Q188" s="106">
        <v>61</v>
      </c>
      <c r="R188" s="106"/>
      <c r="S188" s="106"/>
      <c r="T188" s="106"/>
      <c r="U188" s="106">
        <v>100</v>
      </c>
    </row>
    <row r="189" spans="1:21">
      <c r="A189" s="105">
        <v>39242</v>
      </c>
      <c r="B189" s="103">
        <v>20.3</v>
      </c>
      <c r="C189" s="103">
        <v>25.3</v>
      </c>
      <c r="D189" s="104">
        <v>0.51388888888888895</v>
      </c>
      <c r="E189" s="103">
        <v>18</v>
      </c>
      <c r="F189" s="104">
        <v>3.4722222222222224E-2</v>
      </c>
      <c r="G189" s="103">
        <v>88</v>
      </c>
      <c r="H189" s="103">
        <v>7.2</v>
      </c>
      <c r="I189" s="103">
        <v>4.4000000000000004</v>
      </c>
      <c r="J189" s="104">
        <v>0.83333333333333337</v>
      </c>
      <c r="K189" s="103">
        <v>1.9</v>
      </c>
      <c r="L189" s="104">
        <v>0.80555555555555547</v>
      </c>
      <c r="M189" s="103">
        <v>11.3</v>
      </c>
      <c r="N189" s="103">
        <v>151</v>
      </c>
      <c r="O189" s="104">
        <v>0.94444444444444453</v>
      </c>
      <c r="P189" s="103">
        <v>77.400000000000006</v>
      </c>
      <c r="Q189" s="103">
        <v>258</v>
      </c>
      <c r="R189" s="103"/>
      <c r="S189" s="103"/>
      <c r="T189" s="103"/>
      <c r="U189" s="103">
        <v>100</v>
      </c>
    </row>
    <row r="190" spans="1:21">
      <c r="A190" s="108">
        <v>39243</v>
      </c>
      <c r="B190" s="106">
        <v>18.2</v>
      </c>
      <c r="C190" s="106">
        <v>21.9</v>
      </c>
      <c r="D190" s="107">
        <v>0.55555555555555558</v>
      </c>
      <c r="E190" s="106">
        <v>16.899999999999999</v>
      </c>
      <c r="F190" s="107">
        <v>0.94444444444444453</v>
      </c>
      <c r="G190" s="106">
        <v>88</v>
      </c>
      <c r="H190" s="106">
        <v>3.7</v>
      </c>
      <c r="I190" s="106">
        <v>1.9</v>
      </c>
      <c r="J190" s="107">
        <v>0.21527777777777779</v>
      </c>
      <c r="K190" s="106">
        <v>0.4</v>
      </c>
      <c r="L190" s="107">
        <v>0.13194444444444445</v>
      </c>
      <c r="M190" s="106">
        <v>11.5</v>
      </c>
      <c r="N190" s="106">
        <v>19</v>
      </c>
      <c r="O190" s="107">
        <v>0.4861111111111111</v>
      </c>
      <c r="P190" s="106">
        <v>165.2</v>
      </c>
      <c r="Q190" s="106">
        <v>341</v>
      </c>
      <c r="R190" s="106"/>
      <c r="S190" s="106"/>
      <c r="T190" s="106"/>
      <c r="U190" s="106">
        <v>100</v>
      </c>
    </row>
    <row r="191" spans="1:21">
      <c r="A191" s="105">
        <v>39244</v>
      </c>
      <c r="B191" s="103">
        <v>17.7</v>
      </c>
      <c r="C191" s="103">
        <v>19.5</v>
      </c>
      <c r="D191" s="104">
        <v>0.64583333333333337</v>
      </c>
      <c r="E191" s="103">
        <v>14.7</v>
      </c>
      <c r="F191" s="104">
        <v>0.22916666666666666</v>
      </c>
      <c r="G191" s="103">
        <v>88</v>
      </c>
      <c r="H191" s="103">
        <v>0</v>
      </c>
      <c r="I191" s="103">
        <v>0</v>
      </c>
      <c r="J191" s="104">
        <v>0</v>
      </c>
      <c r="K191" s="103">
        <v>0</v>
      </c>
      <c r="L191" s="104">
        <v>6.9444444444444441E-3</v>
      </c>
      <c r="M191" s="103">
        <v>10.5</v>
      </c>
      <c r="N191" s="103">
        <v>46</v>
      </c>
      <c r="O191" s="104">
        <v>0.2986111111111111</v>
      </c>
      <c r="P191" s="103">
        <v>69.8</v>
      </c>
      <c r="Q191" s="103">
        <v>167</v>
      </c>
      <c r="R191" s="103"/>
      <c r="S191" s="103"/>
      <c r="T191" s="103"/>
      <c r="U191" s="103">
        <v>100</v>
      </c>
    </row>
    <row r="192" spans="1:21">
      <c r="A192" s="108">
        <v>39245</v>
      </c>
      <c r="B192" s="106">
        <v>19.100000000000001</v>
      </c>
      <c r="C192" s="106">
        <v>22.4</v>
      </c>
      <c r="D192" s="107">
        <v>0.41666666666666669</v>
      </c>
      <c r="E192" s="106">
        <v>17.5</v>
      </c>
      <c r="F192" s="107">
        <v>0.15972222222222224</v>
      </c>
      <c r="G192" s="106">
        <v>88</v>
      </c>
      <c r="H192" s="106">
        <v>0</v>
      </c>
      <c r="I192" s="106">
        <v>0</v>
      </c>
      <c r="J192" s="107">
        <v>0</v>
      </c>
      <c r="K192" s="106">
        <v>0</v>
      </c>
      <c r="L192" s="107">
        <v>0</v>
      </c>
      <c r="M192" s="106">
        <v>11.8</v>
      </c>
      <c r="N192" s="106">
        <v>52</v>
      </c>
      <c r="O192" s="107">
        <v>0.4236111111111111</v>
      </c>
      <c r="P192" s="106">
        <v>44.3</v>
      </c>
      <c r="Q192" s="106">
        <v>34</v>
      </c>
      <c r="R192" s="106"/>
      <c r="S192" s="106"/>
      <c r="T192" s="106"/>
      <c r="U192" s="106">
        <v>100</v>
      </c>
    </row>
    <row r="193" spans="1:21">
      <c r="A193" s="105">
        <v>39246</v>
      </c>
      <c r="B193" s="103">
        <v>19.5</v>
      </c>
      <c r="C193" s="103">
        <v>23.4</v>
      </c>
      <c r="D193" s="104">
        <v>0.97916666666666663</v>
      </c>
      <c r="E193" s="103">
        <v>17.7</v>
      </c>
      <c r="F193" s="104">
        <v>0.13194444444444445</v>
      </c>
      <c r="G193" s="103">
        <v>88</v>
      </c>
      <c r="H193" s="103">
        <v>1.3</v>
      </c>
      <c r="I193" s="103">
        <v>1.2</v>
      </c>
      <c r="J193" s="104">
        <v>8.3333333333333329E-2</v>
      </c>
      <c r="K193" s="103">
        <v>1.2</v>
      </c>
      <c r="L193" s="104">
        <v>8.3333333333333329E-2</v>
      </c>
      <c r="M193" s="103">
        <v>11.3</v>
      </c>
      <c r="N193" s="103">
        <v>21</v>
      </c>
      <c r="O193" s="104">
        <v>0.97916666666666663</v>
      </c>
      <c r="P193" s="103">
        <v>63.7</v>
      </c>
      <c r="Q193" s="103">
        <v>246</v>
      </c>
      <c r="R193" s="103"/>
      <c r="S193" s="103"/>
      <c r="T193" s="103"/>
      <c r="U193" s="103">
        <v>100</v>
      </c>
    </row>
    <row r="194" spans="1:21">
      <c r="A194" s="108">
        <v>39247</v>
      </c>
      <c r="B194" s="106">
        <v>20.5</v>
      </c>
      <c r="C194" s="106">
        <v>24</v>
      </c>
      <c r="D194" s="107">
        <v>0.5</v>
      </c>
      <c r="E194" s="106">
        <v>16.600000000000001</v>
      </c>
      <c r="F194" s="107">
        <v>0.99305555555555547</v>
      </c>
      <c r="G194" s="106">
        <v>88</v>
      </c>
      <c r="H194" s="106">
        <v>2.1</v>
      </c>
      <c r="I194" s="106">
        <v>1.7</v>
      </c>
      <c r="J194" s="107">
        <v>0.64583333333333337</v>
      </c>
      <c r="K194" s="106">
        <v>0.5</v>
      </c>
      <c r="L194" s="107">
        <v>0.61805555555555558</v>
      </c>
      <c r="M194" s="106">
        <v>21.3</v>
      </c>
      <c r="N194" s="106">
        <v>237</v>
      </c>
      <c r="O194" s="107">
        <v>0.75694444444444453</v>
      </c>
      <c r="P194" s="106">
        <v>166</v>
      </c>
      <c r="Q194" s="106">
        <v>13</v>
      </c>
      <c r="R194" s="106"/>
      <c r="S194" s="106"/>
      <c r="T194" s="106"/>
      <c r="U194" s="106">
        <v>99.3</v>
      </c>
    </row>
    <row r="195" spans="1:21">
      <c r="A195" s="105">
        <v>39248</v>
      </c>
      <c r="B195" s="103">
        <v>18.399999999999999</v>
      </c>
      <c r="C195" s="103">
        <v>21.3</v>
      </c>
      <c r="D195" s="104">
        <v>0.3888888888888889</v>
      </c>
      <c r="E195" s="103">
        <v>14.6</v>
      </c>
      <c r="F195" s="104">
        <v>0.11805555555555557</v>
      </c>
      <c r="G195" s="103">
        <v>88</v>
      </c>
      <c r="H195" s="103">
        <v>0.1</v>
      </c>
      <c r="I195" s="103">
        <v>0.1</v>
      </c>
      <c r="J195" s="104">
        <v>2.7777777777777776E-2</v>
      </c>
      <c r="K195" s="103">
        <v>0.1</v>
      </c>
      <c r="L195" s="104">
        <v>2.7777777777777776E-2</v>
      </c>
      <c r="M195" s="103">
        <v>11</v>
      </c>
      <c r="N195" s="103">
        <v>10</v>
      </c>
      <c r="O195" s="104">
        <v>0.54861111111111105</v>
      </c>
      <c r="P195" s="103">
        <v>31.7</v>
      </c>
      <c r="Q195" s="103">
        <v>38</v>
      </c>
      <c r="R195" s="103"/>
      <c r="S195" s="103"/>
      <c r="T195" s="103"/>
      <c r="U195" s="103">
        <v>99.3</v>
      </c>
    </row>
    <row r="196" spans="1:21">
      <c r="A196" s="108">
        <v>39249</v>
      </c>
      <c r="B196" s="106">
        <v>19</v>
      </c>
      <c r="C196" s="106">
        <v>22.5</v>
      </c>
      <c r="D196" s="107">
        <v>0.97222222222222221</v>
      </c>
      <c r="E196" s="106">
        <v>15.1</v>
      </c>
      <c r="F196" s="107">
        <v>0.20138888888888887</v>
      </c>
      <c r="G196" s="106">
        <v>88</v>
      </c>
      <c r="H196" s="106">
        <v>0</v>
      </c>
      <c r="I196" s="106">
        <v>0</v>
      </c>
      <c r="J196" s="107">
        <v>0</v>
      </c>
      <c r="K196" s="106">
        <v>0</v>
      </c>
      <c r="L196" s="107">
        <v>0</v>
      </c>
      <c r="M196" s="106">
        <v>9.5</v>
      </c>
      <c r="N196" s="106">
        <v>131</v>
      </c>
      <c r="O196" s="107">
        <v>0.94444444444444453</v>
      </c>
      <c r="P196" s="106">
        <v>41</v>
      </c>
      <c r="Q196" s="106">
        <v>193</v>
      </c>
      <c r="R196" s="106"/>
      <c r="S196" s="106"/>
      <c r="T196" s="106"/>
      <c r="U196" s="106">
        <v>100</v>
      </c>
    </row>
    <row r="197" spans="1:21">
      <c r="A197" s="105">
        <v>39250</v>
      </c>
      <c r="B197" s="103">
        <v>22.8</v>
      </c>
      <c r="C197" s="103">
        <v>25.3</v>
      </c>
      <c r="D197" s="104">
        <v>0.5625</v>
      </c>
      <c r="E197" s="103">
        <v>19.899999999999999</v>
      </c>
      <c r="F197" s="104">
        <v>0.125</v>
      </c>
      <c r="G197" s="103">
        <v>88</v>
      </c>
      <c r="H197" s="103">
        <v>2</v>
      </c>
      <c r="I197" s="103">
        <v>1.4</v>
      </c>
      <c r="J197" s="104">
        <v>0.125</v>
      </c>
      <c r="K197" s="103">
        <v>0.7</v>
      </c>
      <c r="L197" s="104">
        <v>0.10416666666666667</v>
      </c>
      <c r="M197" s="103">
        <v>24.5</v>
      </c>
      <c r="N197" s="103">
        <v>218</v>
      </c>
      <c r="O197" s="104">
        <v>0.97916666666666663</v>
      </c>
      <c r="P197" s="103">
        <v>67.7</v>
      </c>
      <c r="Q197" s="103">
        <v>235</v>
      </c>
      <c r="R197" s="103"/>
      <c r="S197" s="103"/>
      <c r="T197" s="103"/>
      <c r="U197" s="103">
        <v>100</v>
      </c>
    </row>
    <row r="198" spans="1:21">
      <c r="A198" s="108">
        <v>39251</v>
      </c>
      <c r="B198" s="106">
        <v>21.5</v>
      </c>
      <c r="C198" s="106">
        <v>24.7</v>
      </c>
      <c r="D198" s="107">
        <v>0.6875</v>
      </c>
      <c r="E198" s="106">
        <v>18.399999999999999</v>
      </c>
      <c r="F198" s="107">
        <v>0.98611111111111116</v>
      </c>
      <c r="G198" s="106">
        <v>88</v>
      </c>
      <c r="H198" s="106">
        <v>0</v>
      </c>
      <c r="I198" s="106">
        <v>0</v>
      </c>
      <c r="J198" s="107">
        <v>0</v>
      </c>
      <c r="K198" s="106">
        <v>0</v>
      </c>
      <c r="L198" s="107">
        <v>0</v>
      </c>
      <c r="M198" s="106">
        <v>17.399999999999999</v>
      </c>
      <c r="N198" s="106">
        <v>212</v>
      </c>
      <c r="O198" s="107">
        <v>9.0277777777777776E-2</v>
      </c>
      <c r="P198" s="106">
        <v>63.7</v>
      </c>
      <c r="Q198" s="106">
        <v>221</v>
      </c>
      <c r="R198" s="106"/>
      <c r="S198" s="106"/>
      <c r="T198" s="106"/>
      <c r="U198" s="106">
        <v>100</v>
      </c>
    </row>
    <row r="199" spans="1:21">
      <c r="A199" s="105">
        <v>39252</v>
      </c>
      <c r="B199" s="103">
        <v>20.7</v>
      </c>
      <c r="C199" s="103">
        <v>25.3</v>
      </c>
      <c r="D199" s="104">
        <v>0.39583333333333331</v>
      </c>
      <c r="E199" s="103">
        <v>17.3</v>
      </c>
      <c r="F199" s="104">
        <v>0.95138888888888884</v>
      </c>
      <c r="G199" s="103">
        <v>88</v>
      </c>
      <c r="H199" s="103">
        <v>0</v>
      </c>
      <c r="I199" s="103">
        <v>0</v>
      </c>
      <c r="J199" s="104">
        <v>0</v>
      </c>
      <c r="K199" s="103">
        <v>0</v>
      </c>
      <c r="L199" s="104">
        <v>0</v>
      </c>
      <c r="M199" s="103">
        <v>16.600000000000001</v>
      </c>
      <c r="N199" s="103">
        <v>219</v>
      </c>
      <c r="O199" s="104">
        <v>0.55555555555555558</v>
      </c>
      <c r="P199" s="103">
        <v>65.900000000000006</v>
      </c>
      <c r="Q199" s="103">
        <v>335</v>
      </c>
      <c r="R199" s="103"/>
      <c r="S199" s="103"/>
      <c r="T199" s="103"/>
      <c r="U199" s="103">
        <v>100</v>
      </c>
    </row>
    <row r="200" spans="1:21">
      <c r="A200" s="108">
        <v>39253</v>
      </c>
      <c r="B200" s="106">
        <v>19</v>
      </c>
      <c r="C200" s="106">
        <v>22.8</v>
      </c>
      <c r="D200" s="107">
        <v>0.39583333333333331</v>
      </c>
      <c r="E200" s="106">
        <v>16.8</v>
      </c>
      <c r="F200" s="107">
        <v>0.99305555555555547</v>
      </c>
      <c r="G200" s="106">
        <v>88</v>
      </c>
      <c r="H200" s="106">
        <v>0</v>
      </c>
      <c r="I200" s="106">
        <v>0</v>
      </c>
      <c r="J200" s="107">
        <v>0</v>
      </c>
      <c r="K200" s="106">
        <v>0</v>
      </c>
      <c r="L200" s="107">
        <v>0</v>
      </c>
      <c r="M200" s="106">
        <v>16</v>
      </c>
      <c r="N200" s="106">
        <v>277</v>
      </c>
      <c r="O200" s="107">
        <v>0.3125</v>
      </c>
      <c r="P200" s="106">
        <v>43.9</v>
      </c>
      <c r="Q200" s="106">
        <v>227</v>
      </c>
      <c r="R200" s="106"/>
      <c r="S200" s="106"/>
      <c r="T200" s="106"/>
      <c r="U200" s="106">
        <v>100</v>
      </c>
    </row>
    <row r="201" spans="1:21">
      <c r="A201" s="105">
        <v>39254</v>
      </c>
      <c r="B201" s="103">
        <v>17.399999999999999</v>
      </c>
      <c r="C201" s="103">
        <v>19</v>
      </c>
      <c r="D201" s="104">
        <v>0.53472222222222221</v>
      </c>
      <c r="E201" s="103">
        <v>15.3</v>
      </c>
      <c r="F201" s="104">
        <v>0.20138888888888887</v>
      </c>
      <c r="G201" s="103">
        <v>88</v>
      </c>
      <c r="H201" s="103">
        <v>0</v>
      </c>
      <c r="I201" s="103">
        <v>0</v>
      </c>
      <c r="J201" s="104">
        <v>0</v>
      </c>
      <c r="K201" s="103">
        <v>0</v>
      </c>
      <c r="L201" s="104">
        <v>0</v>
      </c>
      <c r="M201" s="103">
        <v>9.5</v>
      </c>
      <c r="N201" s="103">
        <v>34</v>
      </c>
      <c r="O201" s="104">
        <v>0.64583333333333337</v>
      </c>
      <c r="P201" s="103">
        <v>22.7</v>
      </c>
      <c r="Q201" s="103">
        <v>4</v>
      </c>
      <c r="R201" s="103"/>
      <c r="S201" s="103"/>
      <c r="T201" s="103"/>
      <c r="U201" s="103">
        <v>100</v>
      </c>
    </row>
    <row r="202" spans="1:21">
      <c r="A202" s="108">
        <v>39255</v>
      </c>
      <c r="B202" s="106">
        <v>16.8</v>
      </c>
      <c r="C202" s="106">
        <v>18.3</v>
      </c>
      <c r="D202" s="107">
        <v>0.4513888888888889</v>
      </c>
      <c r="E202" s="106">
        <v>14.1</v>
      </c>
      <c r="F202" s="107">
        <v>0.20138888888888887</v>
      </c>
      <c r="G202" s="106">
        <v>88</v>
      </c>
      <c r="H202" s="106">
        <v>0</v>
      </c>
      <c r="I202" s="106">
        <v>0</v>
      </c>
      <c r="J202" s="107">
        <v>0</v>
      </c>
      <c r="K202" s="106">
        <v>0</v>
      </c>
      <c r="L202" s="107">
        <v>0</v>
      </c>
      <c r="M202" s="106">
        <v>18.600000000000001</v>
      </c>
      <c r="N202" s="106">
        <v>331</v>
      </c>
      <c r="O202" s="107">
        <v>0.58333333333333337</v>
      </c>
      <c r="P202" s="106">
        <v>51.5</v>
      </c>
      <c r="Q202" s="106">
        <v>337</v>
      </c>
      <c r="R202" s="106"/>
      <c r="S202" s="106"/>
      <c r="T202" s="106"/>
      <c r="U202" s="106">
        <v>100</v>
      </c>
    </row>
    <row r="203" spans="1:21">
      <c r="A203" s="105">
        <v>39256</v>
      </c>
      <c r="B203" s="103">
        <v>17.600000000000001</v>
      </c>
      <c r="C203" s="103">
        <v>18.8</v>
      </c>
      <c r="D203" s="104">
        <v>0.58333333333333337</v>
      </c>
      <c r="E203" s="103">
        <v>16.2</v>
      </c>
      <c r="F203" s="104">
        <v>0.21527777777777779</v>
      </c>
      <c r="G203" s="103">
        <v>88</v>
      </c>
      <c r="H203" s="103">
        <v>0</v>
      </c>
      <c r="I203" s="103">
        <v>0</v>
      </c>
      <c r="J203" s="104">
        <v>0</v>
      </c>
      <c r="K203" s="103">
        <v>0</v>
      </c>
      <c r="L203" s="104">
        <v>0</v>
      </c>
      <c r="M203" s="103">
        <v>9.6</v>
      </c>
      <c r="N203" s="103">
        <v>26</v>
      </c>
      <c r="O203" s="104">
        <v>8.3333333333333329E-2</v>
      </c>
      <c r="P203" s="103">
        <v>33.5</v>
      </c>
      <c r="Q203" s="103">
        <v>335</v>
      </c>
      <c r="R203" s="103"/>
      <c r="S203" s="103"/>
      <c r="T203" s="103"/>
      <c r="U203" s="103">
        <v>100</v>
      </c>
    </row>
    <row r="204" spans="1:21">
      <c r="A204" s="108">
        <v>39257</v>
      </c>
      <c r="B204" s="106">
        <v>18.2</v>
      </c>
      <c r="C204" s="106">
        <v>19.2</v>
      </c>
      <c r="D204" s="107">
        <v>0.30555555555555552</v>
      </c>
      <c r="E204" s="106">
        <v>16.399999999999999</v>
      </c>
      <c r="F204" s="107">
        <v>0.22916666666666666</v>
      </c>
      <c r="G204" s="106">
        <v>88</v>
      </c>
      <c r="H204" s="106">
        <v>0</v>
      </c>
      <c r="I204" s="106">
        <v>0</v>
      </c>
      <c r="J204" s="107">
        <v>0</v>
      </c>
      <c r="K204" s="106">
        <v>0</v>
      </c>
      <c r="L204" s="107">
        <v>0</v>
      </c>
      <c r="M204" s="106">
        <v>11.3</v>
      </c>
      <c r="N204" s="106">
        <v>19</v>
      </c>
      <c r="O204" s="107">
        <v>0.60416666666666663</v>
      </c>
      <c r="P204" s="106">
        <v>37.799999999999997</v>
      </c>
      <c r="Q204" s="106">
        <v>5</v>
      </c>
      <c r="R204" s="106"/>
      <c r="S204" s="106"/>
      <c r="T204" s="106"/>
      <c r="U204" s="106">
        <v>100</v>
      </c>
    </row>
    <row r="205" spans="1:21">
      <c r="A205" s="105">
        <v>39258</v>
      </c>
      <c r="B205" s="103">
        <v>16.600000000000001</v>
      </c>
      <c r="C205" s="103">
        <v>18.100000000000001</v>
      </c>
      <c r="D205" s="104">
        <v>4.1666666666666664E-2</v>
      </c>
      <c r="E205" s="103">
        <v>14.2</v>
      </c>
      <c r="F205" s="104">
        <v>0.29166666666666669</v>
      </c>
      <c r="G205" s="103">
        <v>88</v>
      </c>
      <c r="H205" s="103">
        <v>1.1000000000000001</v>
      </c>
      <c r="I205" s="103">
        <v>1</v>
      </c>
      <c r="J205" s="104">
        <v>0.15277777777777776</v>
      </c>
      <c r="K205" s="103">
        <v>0.5</v>
      </c>
      <c r="L205" s="104">
        <v>0.14583333333333334</v>
      </c>
      <c r="M205" s="103">
        <v>27.2</v>
      </c>
      <c r="N205" s="103">
        <v>326</v>
      </c>
      <c r="O205" s="104">
        <v>0.15277777777777776</v>
      </c>
      <c r="P205" s="103">
        <v>59.4</v>
      </c>
      <c r="Q205" s="103">
        <v>332</v>
      </c>
      <c r="R205" s="103"/>
      <c r="S205" s="103"/>
      <c r="T205" s="103"/>
      <c r="U205" s="103">
        <v>100</v>
      </c>
    </row>
    <row r="206" spans="1:21">
      <c r="A206" s="108">
        <v>39259</v>
      </c>
      <c r="B206" s="106">
        <v>15.9</v>
      </c>
      <c r="C206" s="106">
        <v>16.8</v>
      </c>
      <c r="D206" s="107">
        <v>0.65972222222222221</v>
      </c>
      <c r="E206" s="106">
        <v>14.6</v>
      </c>
      <c r="F206" s="107">
        <v>0.375</v>
      </c>
      <c r="G206" s="106">
        <v>88</v>
      </c>
      <c r="H206" s="106">
        <v>2.2000000000000002</v>
      </c>
      <c r="I206" s="106">
        <v>1.3</v>
      </c>
      <c r="J206" s="107">
        <v>9.0277777777777776E-2</v>
      </c>
      <c r="K206" s="106">
        <v>0.5</v>
      </c>
      <c r="L206" s="107">
        <v>0.36805555555555558</v>
      </c>
      <c r="M206" s="106">
        <v>20.7</v>
      </c>
      <c r="N206" s="106">
        <v>313</v>
      </c>
      <c r="O206" s="107">
        <v>0.36805555555555558</v>
      </c>
      <c r="P206" s="106">
        <v>49</v>
      </c>
      <c r="Q206" s="106">
        <v>320</v>
      </c>
      <c r="R206" s="106"/>
      <c r="S206" s="106"/>
      <c r="T206" s="106"/>
      <c r="U206" s="106">
        <v>100</v>
      </c>
    </row>
    <row r="207" spans="1:21">
      <c r="A207" s="105">
        <v>39260</v>
      </c>
      <c r="B207" s="103">
        <v>16.100000000000001</v>
      </c>
      <c r="C207" s="103">
        <v>18.2</v>
      </c>
      <c r="D207" s="104">
        <v>0.69444444444444453</v>
      </c>
      <c r="E207" s="103">
        <v>13.9</v>
      </c>
      <c r="F207" s="104">
        <v>0.2986111111111111</v>
      </c>
      <c r="G207" s="103">
        <v>88</v>
      </c>
      <c r="H207" s="103">
        <v>2</v>
      </c>
      <c r="I207" s="103">
        <v>1.2</v>
      </c>
      <c r="J207" s="104">
        <v>0.125</v>
      </c>
      <c r="K207" s="103">
        <v>0.7</v>
      </c>
      <c r="L207" s="104">
        <v>0.11805555555555557</v>
      </c>
      <c r="M207" s="103">
        <v>10.1</v>
      </c>
      <c r="N207" s="103">
        <v>343</v>
      </c>
      <c r="O207" s="104">
        <v>2.7777777777777776E-2</v>
      </c>
      <c r="P207" s="103">
        <v>31.7</v>
      </c>
      <c r="Q207" s="103">
        <v>311</v>
      </c>
      <c r="R207" s="103"/>
      <c r="S207" s="103"/>
      <c r="T207" s="103"/>
      <c r="U207" s="103">
        <v>100</v>
      </c>
    </row>
    <row r="208" spans="1:21">
      <c r="A208" s="108">
        <v>39261</v>
      </c>
      <c r="B208" s="106">
        <v>16.7</v>
      </c>
      <c r="C208" s="106">
        <v>19.2</v>
      </c>
      <c r="D208" s="107">
        <v>0.66666666666666663</v>
      </c>
      <c r="E208" s="106">
        <v>13.2</v>
      </c>
      <c r="F208" s="107">
        <v>9.0277777777777776E-2</v>
      </c>
      <c r="G208" s="106">
        <v>88</v>
      </c>
      <c r="H208" s="106">
        <v>0</v>
      </c>
      <c r="I208" s="106">
        <v>0</v>
      </c>
      <c r="J208" s="107">
        <v>0</v>
      </c>
      <c r="K208" s="106">
        <v>0</v>
      </c>
      <c r="L208" s="107">
        <v>0</v>
      </c>
      <c r="M208" s="106">
        <v>12.2</v>
      </c>
      <c r="N208" s="106">
        <v>92</v>
      </c>
      <c r="O208" s="107">
        <v>0.61111111111111105</v>
      </c>
      <c r="P208" s="106">
        <v>31.3</v>
      </c>
      <c r="Q208" s="106">
        <v>64</v>
      </c>
      <c r="R208" s="106"/>
      <c r="S208" s="106"/>
      <c r="T208" s="106"/>
      <c r="U208" s="106">
        <v>100</v>
      </c>
    </row>
    <row r="209" spans="1:21">
      <c r="A209" s="105">
        <v>39262</v>
      </c>
      <c r="B209" s="103">
        <v>17.7</v>
      </c>
      <c r="C209" s="103">
        <v>19.7</v>
      </c>
      <c r="D209" s="104">
        <v>0.35416666666666669</v>
      </c>
      <c r="E209" s="103">
        <v>15.1</v>
      </c>
      <c r="F209" s="104">
        <v>0.19444444444444445</v>
      </c>
      <c r="G209" s="103">
        <v>88</v>
      </c>
      <c r="H209" s="103">
        <v>0</v>
      </c>
      <c r="I209" s="103">
        <v>0</v>
      </c>
      <c r="J209" s="104">
        <v>0</v>
      </c>
      <c r="K209" s="103">
        <v>0</v>
      </c>
      <c r="L209" s="104">
        <v>0</v>
      </c>
      <c r="M209" s="103">
        <v>9.8000000000000007</v>
      </c>
      <c r="N209" s="103">
        <v>58</v>
      </c>
      <c r="O209" s="104">
        <v>0.40972222222222227</v>
      </c>
      <c r="P209" s="103">
        <v>25.2</v>
      </c>
      <c r="Q209" s="103">
        <v>10</v>
      </c>
      <c r="R209" s="103"/>
      <c r="S209" s="103"/>
      <c r="T209" s="103"/>
      <c r="U209" s="103">
        <v>100</v>
      </c>
    </row>
    <row r="210" spans="1:21">
      <c r="A210" s="108">
        <v>39263</v>
      </c>
      <c r="B210" s="106">
        <v>18.899999999999999</v>
      </c>
      <c r="C210" s="106">
        <v>23.1</v>
      </c>
      <c r="D210" s="107">
        <v>0.43055555555555558</v>
      </c>
      <c r="E210" s="106">
        <v>14.4</v>
      </c>
      <c r="F210" s="107">
        <v>0.20138888888888887</v>
      </c>
      <c r="G210" s="106">
        <v>88</v>
      </c>
      <c r="H210" s="106">
        <v>0</v>
      </c>
      <c r="I210" s="106">
        <v>0</v>
      </c>
      <c r="J210" s="107">
        <v>0</v>
      </c>
      <c r="K210" s="106">
        <v>0</v>
      </c>
      <c r="L210" s="107">
        <v>0</v>
      </c>
      <c r="M210" s="106">
        <v>10.199999999999999</v>
      </c>
      <c r="N210" s="106">
        <v>95</v>
      </c>
      <c r="O210" s="107">
        <v>0.90277777777777779</v>
      </c>
      <c r="P210" s="106">
        <v>28.8</v>
      </c>
      <c r="Q210" s="106">
        <v>338</v>
      </c>
      <c r="R210" s="106"/>
      <c r="S210" s="106"/>
      <c r="T210" s="106"/>
      <c r="U210" s="106">
        <v>100</v>
      </c>
    </row>
    <row r="211" spans="1:21">
      <c r="A211" s="121"/>
      <c r="B211" s="120">
        <f>SUM(B181:B210)/30</f>
        <v>18.016666666666666</v>
      </c>
      <c r="C211" s="120">
        <f>SUM(C181:C210)/30</f>
        <v>20.670000000000005</v>
      </c>
      <c r="D211" s="120">
        <f>SUM(D181:D210)/30</f>
        <v>0.54421296296296295</v>
      </c>
      <c r="E211" s="120">
        <f>SUM(E181:E210)/30</f>
        <v>15.466666666666665</v>
      </c>
      <c r="F211" s="120">
        <f>SUM(F181:F210)/30</f>
        <v>0.36828703703703708</v>
      </c>
      <c r="G211" s="120">
        <f>SUM(G181:G210)/30</f>
        <v>88</v>
      </c>
      <c r="H211" s="120">
        <f>SUM(H181:H210)</f>
        <v>26.200000000000003</v>
      </c>
      <c r="I211" s="120">
        <f>SUM(I181:I210)/30</f>
        <v>0.58333333333333326</v>
      </c>
      <c r="J211" s="120">
        <f>SUM(J181:J210)/30</f>
        <v>0.1472222222222222</v>
      </c>
      <c r="K211" s="120">
        <f>SUM(K181:K210)/30</f>
        <v>0.27666666666666667</v>
      </c>
      <c r="L211" s="120">
        <f>SUM(L181:L210)/30</f>
        <v>0.14930555555555555</v>
      </c>
      <c r="M211" s="120">
        <f>SUM(M181:M210)/30</f>
        <v>13.540000000000001</v>
      </c>
      <c r="N211" s="120">
        <f>SUM(N181:N210)/30</f>
        <v>153.33333333333334</v>
      </c>
      <c r="O211" s="120">
        <f>SUM(O181:O210)/30</f>
        <v>0.47129629629629638</v>
      </c>
      <c r="P211" s="120">
        <f>SUM(P181:P210)/30</f>
        <v>76.826666666666682</v>
      </c>
      <c r="Q211" s="120">
        <f>SUM(Q181:Q210)/30</f>
        <v>193.8</v>
      </c>
      <c r="R211" s="119"/>
      <c r="S211" s="119"/>
      <c r="T211" s="119"/>
      <c r="U211" s="118"/>
    </row>
    <row r="212" spans="1:21">
      <c r="A212" s="116" t="s">
        <v>136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4"/>
    </row>
    <row r="213" spans="1:21">
      <c r="A213" s="110" t="s">
        <v>101</v>
      </c>
      <c r="B213" s="113" t="s">
        <v>100</v>
      </c>
      <c r="C213" s="112"/>
      <c r="D213" s="112"/>
      <c r="E213" s="112"/>
      <c r="F213" s="111"/>
      <c r="G213" s="110" t="s">
        <v>99</v>
      </c>
      <c r="H213" s="113" t="s">
        <v>98</v>
      </c>
      <c r="I213" s="112"/>
      <c r="J213" s="112"/>
      <c r="K213" s="112"/>
      <c r="L213" s="111"/>
      <c r="M213" s="113" t="s">
        <v>97</v>
      </c>
      <c r="N213" s="112"/>
      <c r="O213" s="112"/>
      <c r="P213" s="112"/>
      <c r="Q213" s="111"/>
      <c r="R213" s="113" t="s">
        <v>105</v>
      </c>
      <c r="S213" s="112"/>
      <c r="T213" s="111"/>
      <c r="U213" s="110" t="s">
        <v>96</v>
      </c>
    </row>
    <row r="214" spans="1:21">
      <c r="A214" s="110"/>
      <c r="B214" s="110" t="s">
        <v>84</v>
      </c>
      <c r="C214" s="113" t="s">
        <v>95</v>
      </c>
      <c r="D214" s="111"/>
      <c r="E214" s="113" t="s">
        <v>94</v>
      </c>
      <c r="F214" s="111"/>
      <c r="G214" s="110" t="s">
        <v>90</v>
      </c>
      <c r="H214" s="110" t="s">
        <v>93</v>
      </c>
      <c r="I214" s="113" t="s">
        <v>92</v>
      </c>
      <c r="J214" s="111"/>
      <c r="K214" s="113" t="s">
        <v>91</v>
      </c>
      <c r="L214" s="111"/>
      <c r="M214" s="113" t="s">
        <v>90</v>
      </c>
      <c r="N214" s="111"/>
      <c r="O214" s="113" t="s">
        <v>89</v>
      </c>
      <c r="P214" s="112"/>
      <c r="Q214" s="111"/>
      <c r="R214" s="110" t="s">
        <v>90</v>
      </c>
      <c r="S214" s="113" t="s">
        <v>104</v>
      </c>
      <c r="T214" s="111"/>
      <c r="U214" s="110"/>
    </row>
    <row r="215" spans="1:21">
      <c r="A215" s="110"/>
      <c r="B215" s="110" t="s">
        <v>88</v>
      </c>
      <c r="C215" s="110" t="s">
        <v>88</v>
      </c>
      <c r="D215" s="110" t="s">
        <v>85</v>
      </c>
      <c r="E215" s="110" t="s">
        <v>87</v>
      </c>
      <c r="F215" s="110" t="s">
        <v>85</v>
      </c>
      <c r="G215" s="110" t="s">
        <v>81</v>
      </c>
      <c r="H215" s="110" t="s">
        <v>86</v>
      </c>
      <c r="I215" s="110"/>
      <c r="J215" s="110" t="s">
        <v>85</v>
      </c>
      <c r="K215" s="110"/>
      <c r="L215" s="110" t="s">
        <v>85</v>
      </c>
      <c r="M215" s="110" t="s">
        <v>83</v>
      </c>
      <c r="N215" s="110" t="s">
        <v>82</v>
      </c>
      <c r="O215" s="110" t="s">
        <v>84</v>
      </c>
      <c r="P215" s="110" t="s">
        <v>83</v>
      </c>
      <c r="Q215" s="110" t="s">
        <v>82</v>
      </c>
      <c r="R215" s="110" t="s">
        <v>103</v>
      </c>
      <c r="S215" s="110" t="s">
        <v>103</v>
      </c>
      <c r="T215" s="110" t="s">
        <v>85</v>
      </c>
      <c r="U215" s="110" t="s">
        <v>81</v>
      </c>
    </row>
    <row r="216" spans="1:21">
      <c r="A216" s="105">
        <v>39264</v>
      </c>
      <c r="B216" s="103">
        <v>18.5</v>
      </c>
      <c r="C216" s="103">
        <v>20</v>
      </c>
      <c r="D216" s="104">
        <v>0.72222222222222221</v>
      </c>
      <c r="E216" s="103">
        <v>16.7</v>
      </c>
      <c r="F216" s="104">
        <v>0.47916666666666669</v>
      </c>
      <c r="G216" s="103">
        <v>88</v>
      </c>
      <c r="H216" s="103">
        <v>0.1</v>
      </c>
      <c r="I216" s="103">
        <v>0.1</v>
      </c>
      <c r="J216" s="104">
        <v>0.99305555555555547</v>
      </c>
      <c r="K216" s="103">
        <v>0.1</v>
      </c>
      <c r="L216" s="104">
        <v>0.99305555555555547</v>
      </c>
      <c r="M216" s="103">
        <v>7.6</v>
      </c>
      <c r="N216" s="103">
        <v>359</v>
      </c>
      <c r="O216" s="104">
        <v>0.46527777777777773</v>
      </c>
      <c r="P216" s="103">
        <v>42.5</v>
      </c>
      <c r="Q216" s="103">
        <v>190</v>
      </c>
      <c r="R216" s="103"/>
      <c r="S216" s="103"/>
      <c r="T216" s="103"/>
      <c r="U216" s="103">
        <v>100</v>
      </c>
    </row>
    <row r="217" spans="1:21">
      <c r="A217" s="108">
        <v>39265</v>
      </c>
      <c r="B217" s="106">
        <v>18</v>
      </c>
      <c r="C217" s="106">
        <v>19.2</v>
      </c>
      <c r="D217" s="107">
        <v>0.57638888888888895</v>
      </c>
      <c r="E217" s="106">
        <v>15.8</v>
      </c>
      <c r="F217" s="107">
        <v>0.98611111111111116</v>
      </c>
      <c r="G217" s="106">
        <v>88</v>
      </c>
      <c r="H217" s="106">
        <v>2</v>
      </c>
      <c r="I217" s="106">
        <v>1.7</v>
      </c>
      <c r="J217" s="107">
        <v>0.20138888888888887</v>
      </c>
      <c r="K217" s="106">
        <v>0.6</v>
      </c>
      <c r="L217" s="107">
        <v>0.1875</v>
      </c>
      <c r="M217" s="106">
        <v>11.3</v>
      </c>
      <c r="N217" s="106">
        <v>341</v>
      </c>
      <c r="O217" s="107">
        <v>0.17361111111111113</v>
      </c>
      <c r="P217" s="106">
        <v>34.6</v>
      </c>
      <c r="Q217" s="106">
        <v>325</v>
      </c>
      <c r="R217" s="106"/>
      <c r="S217" s="106"/>
      <c r="T217" s="106"/>
      <c r="U217" s="106">
        <v>100</v>
      </c>
    </row>
    <row r="218" spans="1:21">
      <c r="A218" s="105">
        <v>39266</v>
      </c>
      <c r="B218" s="103">
        <v>18.2</v>
      </c>
      <c r="C218" s="103">
        <v>23.7</v>
      </c>
      <c r="D218" s="104">
        <v>0.4375</v>
      </c>
      <c r="E218" s="103">
        <v>15.5</v>
      </c>
      <c r="F218" s="104">
        <v>6.25E-2</v>
      </c>
      <c r="G218" s="103">
        <v>88</v>
      </c>
      <c r="H218" s="103">
        <v>0.9</v>
      </c>
      <c r="I218" s="103">
        <v>0.6</v>
      </c>
      <c r="J218" s="104">
        <v>0.74305555555555547</v>
      </c>
      <c r="K218" s="103">
        <v>0.2</v>
      </c>
      <c r="L218" s="104">
        <v>0.73611111111111116</v>
      </c>
      <c r="M218" s="103">
        <v>20.8</v>
      </c>
      <c r="N218" s="103">
        <v>315</v>
      </c>
      <c r="O218" s="104">
        <v>0.86805555555555547</v>
      </c>
      <c r="P218" s="103">
        <v>61.2</v>
      </c>
      <c r="Q218" s="103">
        <v>324</v>
      </c>
      <c r="R218" s="103"/>
      <c r="S218" s="103"/>
      <c r="T218" s="103"/>
      <c r="U218" s="103">
        <v>100</v>
      </c>
    </row>
    <row r="219" spans="1:21">
      <c r="A219" s="108">
        <v>39267</v>
      </c>
      <c r="B219" s="106">
        <v>17.5</v>
      </c>
      <c r="C219" s="106">
        <v>18.3</v>
      </c>
      <c r="D219" s="107">
        <v>0.66666666666666663</v>
      </c>
      <c r="E219" s="106">
        <v>16.100000000000001</v>
      </c>
      <c r="F219" s="107">
        <v>0.30555555555555552</v>
      </c>
      <c r="G219" s="106">
        <v>88</v>
      </c>
      <c r="H219" s="106">
        <v>2.7</v>
      </c>
      <c r="I219" s="106">
        <v>1.2</v>
      </c>
      <c r="J219" s="107">
        <v>0.2986111111111111</v>
      </c>
      <c r="K219" s="106">
        <v>0.9</v>
      </c>
      <c r="L219" s="107">
        <v>0.4861111111111111</v>
      </c>
      <c r="M219" s="106">
        <v>24.8</v>
      </c>
      <c r="N219" s="106">
        <v>333</v>
      </c>
      <c r="O219" s="107">
        <v>4.8611111111111112E-2</v>
      </c>
      <c r="P219" s="106">
        <v>55.4</v>
      </c>
      <c r="Q219" s="106">
        <v>325</v>
      </c>
      <c r="R219" s="106"/>
      <c r="S219" s="106"/>
      <c r="T219" s="106"/>
      <c r="U219" s="106">
        <v>100</v>
      </c>
    </row>
    <row r="220" spans="1:21">
      <c r="A220" s="105">
        <v>39268</v>
      </c>
      <c r="B220" s="103">
        <v>18.2</v>
      </c>
      <c r="C220" s="103">
        <v>22.3</v>
      </c>
      <c r="D220" s="104">
        <v>0.79166666666666663</v>
      </c>
      <c r="E220" s="103">
        <v>13.4</v>
      </c>
      <c r="F220" s="104">
        <v>0.20833333333333334</v>
      </c>
      <c r="G220" s="103">
        <v>88</v>
      </c>
      <c r="H220" s="103">
        <v>0</v>
      </c>
      <c r="I220" s="103">
        <v>0</v>
      </c>
      <c r="J220" s="104">
        <v>0</v>
      </c>
      <c r="K220" s="103">
        <v>0</v>
      </c>
      <c r="L220" s="104">
        <v>0</v>
      </c>
      <c r="M220" s="103">
        <v>8.4</v>
      </c>
      <c r="N220" s="103">
        <v>113</v>
      </c>
      <c r="O220" s="104">
        <v>0.3611111111111111</v>
      </c>
      <c r="P220" s="103">
        <v>27</v>
      </c>
      <c r="Q220" s="103">
        <v>298</v>
      </c>
      <c r="R220" s="103"/>
      <c r="S220" s="103"/>
      <c r="T220" s="103"/>
      <c r="U220" s="103">
        <v>100</v>
      </c>
    </row>
    <row r="221" spans="1:21">
      <c r="A221" s="108">
        <v>39269</v>
      </c>
      <c r="B221" s="106">
        <v>18.7</v>
      </c>
      <c r="C221" s="106">
        <v>21.7</v>
      </c>
      <c r="D221" s="107">
        <v>0.3611111111111111</v>
      </c>
      <c r="E221" s="106">
        <v>15.2</v>
      </c>
      <c r="F221" s="107">
        <v>0.17361111111111113</v>
      </c>
      <c r="G221" s="106">
        <v>88</v>
      </c>
      <c r="H221" s="106">
        <v>0</v>
      </c>
      <c r="I221" s="106">
        <v>0</v>
      </c>
      <c r="J221" s="107">
        <v>0</v>
      </c>
      <c r="K221" s="106">
        <v>0</v>
      </c>
      <c r="L221" s="107">
        <v>0</v>
      </c>
      <c r="M221" s="106">
        <v>14.3</v>
      </c>
      <c r="N221" s="106">
        <v>89</v>
      </c>
      <c r="O221" s="107">
        <v>0.13194444444444445</v>
      </c>
      <c r="P221" s="106">
        <v>28.8</v>
      </c>
      <c r="Q221" s="106">
        <v>163</v>
      </c>
      <c r="R221" s="106"/>
      <c r="S221" s="106"/>
      <c r="T221" s="106"/>
      <c r="U221" s="106">
        <v>100</v>
      </c>
    </row>
    <row r="222" spans="1:21">
      <c r="A222" s="105">
        <v>39270</v>
      </c>
      <c r="B222" s="103">
        <v>18.8</v>
      </c>
      <c r="C222" s="103">
        <v>19.8</v>
      </c>
      <c r="D222" s="104">
        <v>0.63194444444444442</v>
      </c>
      <c r="E222" s="103">
        <v>17.899999999999999</v>
      </c>
      <c r="F222" s="104">
        <v>0.22222222222222221</v>
      </c>
      <c r="G222" s="103">
        <v>88</v>
      </c>
      <c r="H222" s="103">
        <v>0</v>
      </c>
      <c r="I222" s="103">
        <v>0</v>
      </c>
      <c r="J222" s="104">
        <v>0</v>
      </c>
      <c r="K222" s="103">
        <v>0</v>
      </c>
      <c r="L222" s="104">
        <v>0</v>
      </c>
      <c r="M222" s="103">
        <v>12</v>
      </c>
      <c r="N222" s="103">
        <v>69</v>
      </c>
      <c r="O222" s="104">
        <v>0.57638888888888895</v>
      </c>
      <c r="P222" s="103">
        <v>30.2</v>
      </c>
      <c r="Q222" s="103">
        <v>67</v>
      </c>
      <c r="R222" s="103"/>
      <c r="S222" s="103"/>
      <c r="T222" s="103"/>
      <c r="U222" s="103">
        <v>100</v>
      </c>
    </row>
    <row r="223" spans="1:21">
      <c r="A223" s="108">
        <v>39271</v>
      </c>
      <c r="B223" s="106">
        <v>18.3</v>
      </c>
      <c r="C223" s="106">
        <v>19.600000000000001</v>
      </c>
      <c r="D223" s="107">
        <v>0.55555555555555558</v>
      </c>
      <c r="E223" s="106">
        <v>17</v>
      </c>
      <c r="F223" s="107">
        <v>0.77083333333333337</v>
      </c>
      <c r="G223" s="106">
        <v>88</v>
      </c>
      <c r="H223" s="106">
        <v>0.8</v>
      </c>
      <c r="I223" s="106">
        <v>0.7</v>
      </c>
      <c r="J223" s="107">
        <v>0.25694444444444448</v>
      </c>
      <c r="K223" s="106">
        <v>0.7</v>
      </c>
      <c r="L223" s="107">
        <v>0.25694444444444448</v>
      </c>
      <c r="M223" s="106">
        <v>15.9</v>
      </c>
      <c r="N223" s="106">
        <v>353</v>
      </c>
      <c r="O223" s="107">
        <v>0.38194444444444442</v>
      </c>
      <c r="P223" s="106">
        <v>54.4</v>
      </c>
      <c r="Q223" s="106">
        <v>330</v>
      </c>
      <c r="R223" s="106"/>
      <c r="S223" s="106"/>
      <c r="T223" s="106"/>
      <c r="U223" s="106">
        <v>100</v>
      </c>
    </row>
    <row r="224" spans="1:21">
      <c r="A224" s="105">
        <v>39272</v>
      </c>
      <c r="B224" s="103">
        <v>17.100000000000001</v>
      </c>
      <c r="C224" s="103">
        <v>18.3</v>
      </c>
      <c r="D224" s="104">
        <v>0.69444444444444453</v>
      </c>
      <c r="E224" s="103">
        <v>14.6</v>
      </c>
      <c r="F224" s="104">
        <v>0.2986111111111111</v>
      </c>
      <c r="G224" s="103">
        <v>88</v>
      </c>
      <c r="H224" s="103">
        <v>2.7</v>
      </c>
      <c r="I224" s="103">
        <v>1</v>
      </c>
      <c r="J224" s="104">
        <v>0.30555555555555552</v>
      </c>
      <c r="K224" s="103">
        <v>0.9</v>
      </c>
      <c r="L224" s="104">
        <v>0.79166666666666663</v>
      </c>
      <c r="M224" s="103">
        <v>23.4</v>
      </c>
      <c r="N224" s="103">
        <v>333</v>
      </c>
      <c r="O224" s="104">
        <v>0.28472222222222221</v>
      </c>
      <c r="P224" s="103">
        <v>52.9</v>
      </c>
      <c r="Q224" s="103">
        <v>336</v>
      </c>
      <c r="R224" s="103"/>
      <c r="S224" s="103"/>
      <c r="T224" s="103"/>
      <c r="U224" s="103">
        <v>100</v>
      </c>
    </row>
    <row r="225" spans="1:21">
      <c r="A225" s="108">
        <v>39273</v>
      </c>
      <c r="B225" s="106">
        <v>17.399999999999999</v>
      </c>
      <c r="C225" s="106">
        <v>18.5</v>
      </c>
      <c r="D225" s="107">
        <v>0.59722222222222221</v>
      </c>
      <c r="E225" s="106">
        <v>15.7</v>
      </c>
      <c r="F225" s="107">
        <v>0.38194444444444442</v>
      </c>
      <c r="G225" s="106">
        <v>88</v>
      </c>
      <c r="H225" s="106">
        <v>4.0999999999999996</v>
      </c>
      <c r="I225" s="106">
        <v>3.7</v>
      </c>
      <c r="J225" s="107">
        <v>0.38194444444444442</v>
      </c>
      <c r="K225" s="106">
        <v>1.6</v>
      </c>
      <c r="L225" s="107">
        <v>0.36805555555555558</v>
      </c>
      <c r="M225" s="106">
        <v>20.7</v>
      </c>
      <c r="N225" s="106">
        <v>326</v>
      </c>
      <c r="O225" s="107">
        <v>0.52777777777777779</v>
      </c>
      <c r="P225" s="106">
        <v>48.2</v>
      </c>
      <c r="Q225" s="106">
        <v>338</v>
      </c>
      <c r="R225" s="106"/>
      <c r="S225" s="106"/>
      <c r="T225" s="106"/>
      <c r="U225" s="106">
        <v>100</v>
      </c>
    </row>
    <row r="226" spans="1:21">
      <c r="A226" s="105">
        <v>39274</v>
      </c>
      <c r="B226" s="103">
        <v>18.3</v>
      </c>
      <c r="C226" s="103">
        <v>19.100000000000001</v>
      </c>
      <c r="D226" s="104">
        <v>0.52777777777777779</v>
      </c>
      <c r="E226" s="103">
        <v>17</v>
      </c>
      <c r="F226" s="104">
        <v>0.40972222222222227</v>
      </c>
      <c r="G226" s="103">
        <v>88</v>
      </c>
      <c r="H226" s="103">
        <v>0.9</v>
      </c>
      <c r="I226" s="103">
        <v>0.8</v>
      </c>
      <c r="J226" s="104">
        <v>0.40972222222222227</v>
      </c>
      <c r="K226" s="103">
        <v>0.2</v>
      </c>
      <c r="L226" s="104">
        <v>0.38194444444444442</v>
      </c>
      <c r="M226" s="103">
        <v>11.8</v>
      </c>
      <c r="N226" s="103">
        <v>324</v>
      </c>
      <c r="O226" s="104">
        <v>0.40277777777777773</v>
      </c>
      <c r="P226" s="103">
        <v>135.4</v>
      </c>
      <c r="Q226" s="103">
        <v>320</v>
      </c>
      <c r="R226" s="103"/>
      <c r="S226" s="103"/>
      <c r="T226" s="103"/>
      <c r="U226" s="103">
        <v>100</v>
      </c>
    </row>
    <row r="227" spans="1:21">
      <c r="A227" s="108">
        <v>39275</v>
      </c>
      <c r="B227" s="106">
        <v>19.899999999999999</v>
      </c>
      <c r="C227" s="106">
        <v>23.3</v>
      </c>
      <c r="D227" s="107">
        <v>0.77083333333333337</v>
      </c>
      <c r="E227" s="106">
        <v>16.3</v>
      </c>
      <c r="F227" s="107">
        <v>0.20138888888888887</v>
      </c>
      <c r="G227" s="106">
        <v>88</v>
      </c>
      <c r="H227" s="106">
        <v>0</v>
      </c>
      <c r="I227" s="106">
        <v>0</v>
      </c>
      <c r="J227" s="107">
        <v>0</v>
      </c>
      <c r="K227" s="106">
        <v>0</v>
      </c>
      <c r="L227" s="107">
        <v>0</v>
      </c>
      <c r="M227" s="106">
        <v>10.7</v>
      </c>
      <c r="N227" s="106">
        <v>80</v>
      </c>
      <c r="O227" s="107">
        <v>6.9444444444444434E-2</v>
      </c>
      <c r="P227" s="106">
        <v>36</v>
      </c>
      <c r="Q227" s="106">
        <v>317</v>
      </c>
      <c r="R227" s="106"/>
      <c r="S227" s="106"/>
      <c r="T227" s="106"/>
      <c r="U227" s="106">
        <v>100</v>
      </c>
    </row>
    <row r="228" spans="1:21">
      <c r="A228" s="105">
        <v>39276</v>
      </c>
      <c r="B228" s="103">
        <v>19.899999999999999</v>
      </c>
      <c r="C228" s="103">
        <v>25.2</v>
      </c>
      <c r="D228" s="104">
        <v>0.3263888888888889</v>
      </c>
      <c r="E228" s="103">
        <v>17.5</v>
      </c>
      <c r="F228" s="104">
        <v>2.7777777777777776E-2</v>
      </c>
      <c r="G228" s="103">
        <v>88</v>
      </c>
      <c r="H228" s="103">
        <v>0</v>
      </c>
      <c r="I228" s="103">
        <v>0</v>
      </c>
      <c r="J228" s="104">
        <v>0</v>
      </c>
      <c r="K228" s="103">
        <v>0</v>
      </c>
      <c r="L228" s="104">
        <v>0</v>
      </c>
      <c r="M228" s="103">
        <v>14.6</v>
      </c>
      <c r="N228" s="103">
        <v>11</v>
      </c>
      <c r="O228" s="104">
        <v>0.64583333333333337</v>
      </c>
      <c r="P228" s="103">
        <v>43.9</v>
      </c>
      <c r="Q228" s="103">
        <v>2</v>
      </c>
      <c r="R228" s="103"/>
      <c r="S228" s="103"/>
      <c r="T228" s="103"/>
      <c r="U228" s="103">
        <v>100</v>
      </c>
    </row>
    <row r="229" spans="1:21">
      <c r="A229" s="108">
        <v>39277</v>
      </c>
      <c r="B229" s="106">
        <v>19.7</v>
      </c>
      <c r="C229" s="106">
        <v>22.1</v>
      </c>
      <c r="D229" s="107">
        <v>0.57638888888888895</v>
      </c>
      <c r="E229" s="106">
        <v>17.5</v>
      </c>
      <c r="F229" s="107">
        <v>0.16666666666666666</v>
      </c>
      <c r="G229" s="106">
        <v>88</v>
      </c>
      <c r="H229" s="106">
        <v>0</v>
      </c>
      <c r="I229" s="106">
        <v>0</v>
      </c>
      <c r="J229" s="106"/>
      <c r="K229" s="106">
        <v>0</v>
      </c>
      <c r="L229" s="107">
        <v>0</v>
      </c>
      <c r="M229" s="106">
        <v>10.9</v>
      </c>
      <c r="N229" s="106">
        <v>0</v>
      </c>
      <c r="O229" s="107">
        <v>0.67361111111111116</v>
      </c>
      <c r="P229" s="106">
        <v>31</v>
      </c>
      <c r="Q229" s="106">
        <v>146</v>
      </c>
      <c r="R229" s="106"/>
      <c r="S229" s="106"/>
      <c r="T229" s="106"/>
      <c r="U229" s="106">
        <v>100</v>
      </c>
    </row>
    <row r="230" spans="1:21">
      <c r="A230" s="105">
        <v>39278</v>
      </c>
      <c r="B230" s="103">
        <v>21.2</v>
      </c>
      <c r="C230" s="103">
        <v>25.2</v>
      </c>
      <c r="D230" s="104">
        <v>0.33333333333333331</v>
      </c>
      <c r="E230" s="103">
        <v>18.7</v>
      </c>
      <c r="F230" s="104">
        <v>0.20833333333333334</v>
      </c>
      <c r="G230" s="103">
        <v>88</v>
      </c>
      <c r="H230" s="103">
        <v>0</v>
      </c>
      <c r="I230" s="103">
        <v>0</v>
      </c>
      <c r="J230" s="103"/>
      <c r="K230" s="103">
        <v>0</v>
      </c>
      <c r="L230" s="104">
        <v>0</v>
      </c>
      <c r="M230" s="103">
        <v>38.1</v>
      </c>
      <c r="N230" s="103">
        <v>343</v>
      </c>
      <c r="O230" s="104">
        <v>0.57638888888888895</v>
      </c>
      <c r="P230" s="103">
        <v>139.69999999999999</v>
      </c>
      <c r="Q230" s="103">
        <v>344</v>
      </c>
      <c r="R230" s="103"/>
      <c r="S230" s="103"/>
      <c r="T230" s="103"/>
      <c r="U230" s="103">
        <v>100</v>
      </c>
    </row>
    <row r="231" spans="1:21">
      <c r="A231" s="108">
        <v>39279</v>
      </c>
      <c r="B231" s="106">
        <v>20.2</v>
      </c>
      <c r="C231" s="106">
        <v>23.4</v>
      </c>
      <c r="D231" s="107">
        <v>0.40277777777777773</v>
      </c>
      <c r="E231" s="106">
        <v>18.2</v>
      </c>
      <c r="F231" s="107">
        <v>0.16666666666666666</v>
      </c>
      <c r="G231" s="106">
        <v>88</v>
      </c>
      <c r="H231" s="106">
        <v>0</v>
      </c>
      <c r="I231" s="106">
        <v>0</v>
      </c>
      <c r="J231" s="107">
        <v>0</v>
      </c>
      <c r="K231" s="106">
        <v>0</v>
      </c>
      <c r="L231" s="107">
        <v>0</v>
      </c>
      <c r="M231" s="106">
        <v>32.700000000000003</v>
      </c>
      <c r="N231" s="106">
        <v>112</v>
      </c>
      <c r="O231" s="107">
        <v>7.6388888888888895E-2</v>
      </c>
      <c r="P231" s="106">
        <v>72</v>
      </c>
      <c r="Q231" s="106">
        <v>110</v>
      </c>
      <c r="R231" s="106"/>
      <c r="S231" s="106"/>
      <c r="T231" s="106"/>
      <c r="U231" s="106">
        <v>100</v>
      </c>
    </row>
    <row r="232" spans="1:21">
      <c r="A232" s="105">
        <v>39280</v>
      </c>
      <c r="B232" s="103">
        <v>19.399999999999999</v>
      </c>
      <c r="C232" s="103">
        <v>21.1</v>
      </c>
      <c r="D232" s="104">
        <v>0.63194444444444442</v>
      </c>
      <c r="E232" s="103">
        <v>17.7</v>
      </c>
      <c r="F232" s="104">
        <v>0.15972222222222224</v>
      </c>
      <c r="G232" s="103">
        <v>88</v>
      </c>
      <c r="H232" s="103">
        <v>0</v>
      </c>
      <c r="I232" s="103">
        <v>0</v>
      </c>
      <c r="J232" s="103"/>
      <c r="K232" s="103">
        <v>0</v>
      </c>
      <c r="L232" s="104">
        <v>0</v>
      </c>
      <c r="M232" s="103">
        <v>12.5</v>
      </c>
      <c r="N232" s="103">
        <v>4</v>
      </c>
      <c r="O232" s="104">
        <v>0.79166666666666663</v>
      </c>
      <c r="P232" s="103">
        <v>38.9</v>
      </c>
      <c r="Q232" s="103">
        <v>151</v>
      </c>
      <c r="R232" s="103"/>
      <c r="S232" s="103"/>
      <c r="T232" s="103"/>
      <c r="U232" s="103">
        <v>100</v>
      </c>
    </row>
    <row r="233" spans="1:21">
      <c r="A233" s="108">
        <v>39281</v>
      </c>
      <c r="B233" s="106">
        <v>19.3</v>
      </c>
      <c r="C233" s="106">
        <v>20</v>
      </c>
      <c r="D233" s="107">
        <v>0.41666666666666669</v>
      </c>
      <c r="E233" s="106">
        <v>18.399999999999999</v>
      </c>
      <c r="F233" s="107">
        <v>0.96527777777777779</v>
      </c>
      <c r="G233" s="106">
        <v>88</v>
      </c>
      <c r="H233" s="106">
        <v>0</v>
      </c>
      <c r="I233" s="106">
        <v>0</v>
      </c>
      <c r="J233" s="107">
        <v>0</v>
      </c>
      <c r="K233" s="106">
        <v>0</v>
      </c>
      <c r="L233" s="107">
        <v>0</v>
      </c>
      <c r="M233" s="106">
        <v>10.4</v>
      </c>
      <c r="N233" s="106">
        <v>43</v>
      </c>
      <c r="O233" s="107">
        <v>0.86805555555555547</v>
      </c>
      <c r="P233" s="106">
        <v>25.2</v>
      </c>
      <c r="Q233" s="106">
        <v>77</v>
      </c>
      <c r="R233" s="106"/>
      <c r="S233" s="106"/>
      <c r="T233" s="106"/>
      <c r="U233" s="106">
        <v>100</v>
      </c>
    </row>
    <row r="234" spans="1:21">
      <c r="A234" s="105">
        <v>39282</v>
      </c>
      <c r="B234" s="103">
        <v>18.7</v>
      </c>
      <c r="C234" s="103">
        <v>20.6</v>
      </c>
      <c r="D234" s="104">
        <v>0.4861111111111111</v>
      </c>
      <c r="E234" s="103">
        <v>17</v>
      </c>
      <c r="F234" s="104">
        <v>0.97916666666666663</v>
      </c>
      <c r="G234" s="103">
        <v>88</v>
      </c>
      <c r="H234" s="103">
        <v>0.3</v>
      </c>
      <c r="I234" s="103">
        <v>0.3</v>
      </c>
      <c r="J234" s="104">
        <v>0.97222222222222221</v>
      </c>
      <c r="K234" s="103">
        <v>0.2</v>
      </c>
      <c r="L234" s="104">
        <v>0.96527777777777779</v>
      </c>
      <c r="M234" s="103">
        <v>17.8</v>
      </c>
      <c r="N234" s="103">
        <v>347</v>
      </c>
      <c r="O234" s="104">
        <v>0.72222222222222221</v>
      </c>
      <c r="P234" s="103">
        <v>60.1</v>
      </c>
      <c r="Q234" s="103">
        <v>329</v>
      </c>
      <c r="R234" s="103"/>
      <c r="S234" s="103"/>
      <c r="T234" s="103"/>
      <c r="U234" s="103">
        <v>100</v>
      </c>
    </row>
    <row r="235" spans="1:21">
      <c r="A235" s="108">
        <v>39283</v>
      </c>
      <c r="B235" s="106">
        <v>17.899999999999999</v>
      </c>
      <c r="C235" s="106">
        <v>19.899999999999999</v>
      </c>
      <c r="D235" s="107">
        <v>0.67361111111111116</v>
      </c>
      <c r="E235" s="106">
        <v>16</v>
      </c>
      <c r="F235" s="107">
        <v>0.97916666666666663</v>
      </c>
      <c r="G235" s="106">
        <v>88</v>
      </c>
      <c r="H235" s="106">
        <v>0.4</v>
      </c>
      <c r="I235" s="106">
        <v>0.3</v>
      </c>
      <c r="J235" s="107">
        <v>0.97222222222222221</v>
      </c>
      <c r="K235" s="106">
        <v>0.3</v>
      </c>
      <c r="L235" s="107">
        <v>0.36805555555555558</v>
      </c>
      <c r="M235" s="106">
        <v>14.2</v>
      </c>
      <c r="N235" s="106">
        <v>341</v>
      </c>
      <c r="O235" s="107">
        <v>0.15277777777777776</v>
      </c>
      <c r="P235" s="106">
        <v>45</v>
      </c>
      <c r="Q235" s="106">
        <v>315</v>
      </c>
      <c r="R235" s="106"/>
      <c r="S235" s="106"/>
      <c r="T235" s="106"/>
      <c r="U235" s="106">
        <v>100</v>
      </c>
    </row>
    <row r="236" spans="1:21">
      <c r="A236" s="105">
        <v>39284</v>
      </c>
      <c r="B236" s="103">
        <v>17.600000000000001</v>
      </c>
      <c r="C236" s="103">
        <v>20</v>
      </c>
      <c r="D236" s="104">
        <v>0.54861111111111105</v>
      </c>
      <c r="E236" s="103">
        <v>15</v>
      </c>
      <c r="F236" s="104">
        <v>8.3333333333333329E-2</v>
      </c>
      <c r="G236" s="103">
        <v>88</v>
      </c>
      <c r="H236" s="103">
        <v>0</v>
      </c>
      <c r="I236" s="103">
        <v>0</v>
      </c>
      <c r="J236" s="104">
        <v>0</v>
      </c>
      <c r="K236" s="103">
        <v>0</v>
      </c>
      <c r="L236" s="104">
        <v>0</v>
      </c>
      <c r="M236" s="103">
        <v>8.8000000000000007</v>
      </c>
      <c r="N236" s="103">
        <v>27</v>
      </c>
      <c r="O236" s="104">
        <v>0.72222222222222221</v>
      </c>
      <c r="P236" s="103">
        <v>22.3</v>
      </c>
      <c r="Q236" s="103">
        <v>31</v>
      </c>
      <c r="R236" s="103"/>
      <c r="S236" s="103"/>
      <c r="T236" s="103"/>
      <c r="U236" s="103">
        <v>100</v>
      </c>
    </row>
    <row r="237" spans="1:21">
      <c r="A237" s="108">
        <v>39285</v>
      </c>
      <c r="B237" s="106">
        <v>19.399999999999999</v>
      </c>
      <c r="C237" s="106">
        <v>24.5</v>
      </c>
      <c r="D237" s="107">
        <v>0.5</v>
      </c>
      <c r="E237" s="106">
        <v>14</v>
      </c>
      <c r="F237" s="107">
        <v>0.20833333333333334</v>
      </c>
      <c r="G237" s="106">
        <v>88</v>
      </c>
      <c r="H237" s="106">
        <v>1.6</v>
      </c>
      <c r="I237" s="106">
        <v>0.9</v>
      </c>
      <c r="J237" s="107">
        <v>0.94444444444444453</v>
      </c>
      <c r="K237" s="106">
        <v>0.4</v>
      </c>
      <c r="L237" s="107">
        <v>0.90972222222222221</v>
      </c>
      <c r="M237" s="106">
        <v>10.9</v>
      </c>
      <c r="N237" s="106">
        <v>122</v>
      </c>
      <c r="O237" s="107">
        <v>0.88194444444444453</v>
      </c>
      <c r="P237" s="106">
        <v>28.1</v>
      </c>
      <c r="Q237" s="106">
        <v>331</v>
      </c>
      <c r="R237" s="106"/>
      <c r="S237" s="106"/>
      <c r="T237" s="106"/>
      <c r="U237" s="106">
        <v>100</v>
      </c>
    </row>
    <row r="238" spans="1:21">
      <c r="A238" s="105">
        <v>39286</v>
      </c>
      <c r="B238" s="103">
        <v>20.100000000000001</v>
      </c>
      <c r="C238" s="103">
        <v>22.6</v>
      </c>
      <c r="D238" s="104">
        <v>0.16666666666666666</v>
      </c>
      <c r="E238" s="103">
        <v>16.600000000000001</v>
      </c>
      <c r="F238" s="104">
        <v>0.31944444444444448</v>
      </c>
      <c r="G238" s="103">
        <v>88</v>
      </c>
      <c r="H238" s="103">
        <v>0.3</v>
      </c>
      <c r="I238" s="103">
        <v>0.2</v>
      </c>
      <c r="J238" s="104">
        <v>0.97222222222222221</v>
      </c>
      <c r="K238" s="103">
        <v>0.1</v>
      </c>
      <c r="L238" s="104">
        <v>4.1666666666666664E-2</v>
      </c>
      <c r="M238" s="103">
        <v>26</v>
      </c>
      <c r="N238" s="103">
        <v>314</v>
      </c>
      <c r="O238" s="104">
        <v>0.20138888888888887</v>
      </c>
      <c r="P238" s="103">
        <v>75.2</v>
      </c>
      <c r="Q238" s="103">
        <v>227</v>
      </c>
      <c r="R238" s="103"/>
      <c r="S238" s="103"/>
      <c r="T238" s="103"/>
      <c r="U238" s="103">
        <v>100</v>
      </c>
    </row>
    <row r="239" spans="1:21">
      <c r="A239" s="108">
        <v>39287</v>
      </c>
      <c r="B239" s="106">
        <v>18.8</v>
      </c>
      <c r="C239" s="106">
        <v>20.6</v>
      </c>
      <c r="D239" s="107">
        <v>0.625</v>
      </c>
      <c r="E239" s="106">
        <v>16.3</v>
      </c>
      <c r="F239" s="107">
        <v>0.98611111111111116</v>
      </c>
      <c r="G239" s="106">
        <v>88</v>
      </c>
      <c r="H239" s="106">
        <v>0</v>
      </c>
      <c r="I239" s="106">
        <v>0</v>
      </c>
      <c r="J239" s="107">
        <v>0</v>
      </c>
      <c r="K239" s="106">
        <v>0</v>
      </c>
      <c r="L239" s="107">
        <v>0</v>
      </c>
      <c r="M239" s="106">
        <v>19.3</v>
      </c>
      <c r="N239" s="106">
        <v>329</v>
      </c>
      <c r="O239" s="107">
        <v>6.9444444444444441E-3</v>
      </c>
      <c r="P239" s="106">
        <v>65.900000000000006</v>
      </c>
      <c r="Q239" s="106">
        <v>319</v>
      </c>
      <c r="R239" s="106"/>
      <c r="S239" s="106"/>
      <c r="T239" s="106"/>
      <c r="U239" s="106">
        <v>100</v>
      </c>
    </row>
    <row r="240" spans="1:21">
      <c r="A240" s="105">
        <v>39288</v>
      </c>
      <c r="B240" s="103">
        <v>18.899999999999999</v>
      </c>
      <c r="C240" s="103">
        <v>22.7</v>
      </c>
      <c r="D240" s="104">
        <v>0.47916666666666669</v>
      </c>
      <c r="E240" s="103">
        <v>14.1</v>
      </c>
      <c r="F240" s="104">
        <v>0.22222222222222221</v>
      </c>
      <c r="G240" s="103">
        <v>88</v>
      </c>
      <c r="H240" s="103">
        <v>0</v>
      </c>
      <c r="I240" s="103">
        <v>0</v>
      </c>
      <c r="J240" s="104">
        <v>0</v>
      </c>
      <c r="K240" s="103">
        <v>0</v>
      </c>
      <c r="L240" s="104">
        <v>0</v>
      </c>
      <c r="M240" s="103">
        <v>12.2</v>
      </c>
      <c r="N240" s="103">
        <v>110</v>
      </c>
      <c r="O240" s="104">
        <v>0.65277777777777779</v>
      </c>
      <c r="P240" s="103">
        <v>25.2</v>
      </c>
      <c r="Q240" s="103">
        <v>32</v>
      </c>
      <c r="R240" s="103"/>
      <c r="S240" s="103"/>
      <c r="T240" s="103"/>
      <c r="U240" s="103">
        <v>100</v>
      </c>
    </row>
    <row r="241" spans="1:21">
      <c r="A241" s="108">
        <v>39289</v>
      </c>
      <c r="B241" s="106">
        <v>19.5</v>
      </c>
      <c r="C241" s="106">
        <v>22.1</v>
      </c>
      <c r="D241" s="107">
        <v>0.61111111111111105</v>
      </c>
      <c r="E241" s="106">
        <v>15.4</v>
      </c>
      <c r="F241" s="107">
        <v>0.19444444444444445</v>
      </c>
      <c r="G241" s="106">
        <v>88</v>
      </c>
      <c r="H241" s="106">
        <v>0</v>
      </c>
      <c r="I241" s="106">
        <v>0</v>
      </c>
      <c r="J241" s="107">
        <v>0</v>
      </c>
      <c r="K241" s="106">
        <v>0</v>
      </c>
      <c r="L241" s="107">
        <v>0</v>
      </c>
      <c r="M241" s="106">
        <v>11.1</v>
      </c>
      <c r="N241" s="106">
        <v>64</v>
      </c>
      <c r="O241" s="107">
        <v>0.18055555555555555</v>
      </c>
      <c r="P241" s="106">
        <v>20.2</v>
      </c>
      <c r="Q241" s="106">
        <v>161</v>
      </c>
      <c r="R241" s="106"/>
      <c r="S241" s="106"/>
      <c r="T241" s="106"/>
      <c r="U241" s="106">
        <v>100</v>
      </c>
    </row>
    <row r="242" spans="1:21">
      <c r="A242" s="105">
        <v>39290</v>
      </c>
      <c r="B242" s="103">
        <v>20.3</v>
      </c>
      <c r="C242" s="103">
        <v>22.7</v>
      </c>
      <c r="D242" s="104">
        <v>0.54861111111111105</v>
      </c>
      <c r="E242" s="103">
        <v>16.5</v>
      </c>
      <c r="F242" s="104">
        <v>0.22222222222222221</v>
      </c>
      <c r="G242" s="103">
        <v>88</v>
      </c>
      <c r="H242" s="103">
        <v>0</v>
      </c>
      <c r="I242" s="103">
        <v>0</v>
      </c>
      <c r="J242" s="104">
        <v>0</v>
      </c>
      <c r="K242" s="103">
        <v>0</v>
      </c>
      <c r="L242" s="104">
        <v>4.8611111111111112E-2</v>
      </c>
      <c r="M242" s="103">
        <v>12.2</v>
      </c>
      <c r="N242" s="103">
        <v>107</v>
      </c>
      <c r="O242" s="104">
        <v>0.60416666666666663</v>
      </c>
      <c r="P242" s="103">
        <v>27.7</v>
      </c>
      <c r="Q242" s="103">
        <v>68</v>
      </c>
      <c r="R242" s="103"/>
      <c r="S242" s="103"/>
      <c r="T242" s="103"/>
      <c r="U242" s="103">
        <v>100</v>
      </c>
    </row>
    <row r="243" spans="1:21">
      <c r="A243" s="108">
        <v>39291</v>
      </c>
      <c r="B243" s="106">
        <v>20.399999999999999</v>
      </c>
      <c r="C243" s="106">
        <v>23.4</v>
      </c>
      <c r="D243" s="107">
        <v>0.45833333333333331</v>
      </c>
      <c r="E243" s="106">
        <v>17.3</v>
      </c>
      <c r="F243" s="107">
        <v>0.17361111111111113</v>
      </c>
      <c r="G243" s="106">
        <v>88</v>
      </c>
      <c r="H243" s="106">
        <v>0</v>
      </c>
      <c r="I243" s="106">
        <v>0</v>
      </c>
      <c r="J243" s="107">
        <v>0</v>
      </c>
      <c r="K243" s="106">
        <v>0</v>
      </c>
      <c r="L243" s="107">
        <v>0</v>
      </c>
      <c r="M243" s="106">
        <v>8.9</v>
      </c>
      <c r="N243" s="106">
        <v>91</v>
      </c>
      <c r="O243" s="107">
        <v>0.54861111111111105</v>
      </c>
      <c r="P243" s="106">
        <v>22.7</v>
      </c>
      <c r="Q243" s="106">
        <v>12</v>
      </c>
      <c r="R243" s="106"/>
      <c r="S243" s="106"/>
      <c r="T243" s="106"/>
      <c r="U243" s="106">
        <v>100</v>
      </c>
    </row>
    <row r="244" spans="1:21">
      <c r="A244" s="105">
        <v>39292</v>
      </c>
      <c r="B244" s="103">
        <v>21.2</v>
      </c>
      <c r="C244" s="103">
        <v>23.1</v>
      </c>
      <c r="D244" s="104">
        <v>0.4861111111111111</v>
      </c>
      <c r="E244" s="103">
        <v>19.7</v>
      </c>
      <c r="F244" s="104">
        <v>0.21527777777777779</v>
      </c>
      <c r="G244" s="103">
        <v>88</v>
      </c>
      <c r="H244" s="103">
        <v>0</v>
      </c>
      <c r="I244" s="103">
        <v>0</v>
      </c>
      <c r="J244" s="104">
        <v>0</v>
      </c>
      <c r="K244" s="103">
        <v>0</v>
      </c>
      <c r="L244" s="104">
        <v>0</v>
      </c>
      <c r="M244" s="103">
        <v>8.9</v>
      </c>
      <c r="N244" s="103">
        <v>62</v>
      </c>
      <c r="O244" s="104">
        <v>0.54861111111111105</v>
      </c>
      <c r="P244" s="103">
        <v>29.9</v>
      </c>
      <c r="Q244" s="103">
        <v>67</v>
      </c>
      <c r="R244" s="103"/>
      <c r="S244" s="103"/>
      <c r="T244" s="103"/>
      <c r="U244" s="103">
        <v>100</v>
      </c>
    </row>
    <row r="245" spans="1:21">
      <c r="A245" s="108">
        <v>39293</v>
      </c>
      <c r="B245" s="106">
        <v>20.9</v>
      </c>
      <c r="C245" s="106">
        <v>22.1</v>
      </c>
      <c r="D245" s="107">
        <v>0.71527777777777779</v>
      </c>
      <c r="E245" s="106">
        <v>19.899999999999999</v>
      </c>
      <c r="F245" s="107">
        <v>0.20138888888888887</v>
      </c>
      <c r="G245" s="106">
        <v>88</v>
      </c>
      <c r="H245" s="106">
        <v>0</v>
      </c>
      <c r="I245" s="106">
        <v>0</v>
      </c>
      <c r="J245" s="106"/>
      <c r="K245" s="106">
        <v>0</v>
      </c>
      <c r="L245" s="107">
        <v>0</v>
      </c>
      <c r="M245" s="106">
        <v>9.4</v>
      </c>
      <c r="N245" s="106">
        <v>77</v>
      </c>
      <c r="O245" s="107">
        <v>0.59722222222222221</v>
      </c>
      <c r="P245" s="106">
        <v>28.4</v>
      </c>
      <c r="Q245" s="106">
        <v>350</v>
      </c>
      <c r="R245" s="106"/>
      <c r="S245" s="106"/>
      <c r="T245" s="106"/>
      <c r="U245" s="106">
        <v>100</v>
      </c>
    </row>
    <row r="246" spans="1:21">
      <c r="A246" s="105">
        <v>39294</v>
      </c>
      <c r="B246" s="103">
        <v>22.8</v>
      </c>
      <c r="C246" s="103">
        <v>25.3</v>
      </c>
      <c r="D246" s="104">
        <v>0.4236111111111111</v>
      </c>
      <c r="E246" s="103">
        <v>18.899999999999999</v>
      </c>
      <c r="F246" s="104">
        <v>0.23611111111111113</v>
      </c>
      <c r="G246" s="103">
        <v>88</v>
      </c>
      <c r="H246" s="103">
        <v>0</v>
      </c>
      <c r="I246" s="103">
        <v>0</v>
      </c>
      <c r="J246" s="104">
        <v>0</v>
      </c>
      <c r="K246" s="103">
        <v>0</v>
      </c>
      <c r="L246" s="104">
        <v>0</v>
      </c>
      <c r="M246" s="103">
        <v>14.4</v>
      </c>
      <c r="N246" s="103">
        <v>62</v>
      </c>
      <c r="O246" s="104">
        <v>0.94444444444444453</v>
      </c>
      <c r="P246" s="103">
        <v>46.8</v>
      </c>
      <c r="Q246" s="103">
        <v>327</v>
      </c>
      <c r="R246" s="103"/>
      <c r="S246" s="103"/>
      <c r="T246" s="103"/>
      <c r="U246" s="103">
        <v>100</v>
      </c>
    </row>
    <row r="247" spans="1:21">
      <c r="A247" s="125"/>
      <c r="B247" s="124">
        <f>SUM(B216:B246)/31</f>
        <v>19.196774193548389</v>
      </c>
      <c r="C247" s="124">
        <f>SUM(C216:C246)/31</f>
        <v>21.625806451612906</v>
      </c>
      <c r="D247" s="124">
        <f>SUM(D216:D246)/31</f>
        <v>0.54009856630824371</v>
      </c>
      <c r="E247" s="124">
        <f>SUM(E216:E246)/31</f>
        <v>16.641935483870967</v>
      </c>
      <c r="F247" s="124">
        <f>SUM(F216:F246)/31</f>
        <v>0.36178315412186385</v>
      </c>
      <c r="G247" s="124">
        <f>SUM(G216:G246)/31</f>
        <v>88</v>
      </c>
      <c r="H247" s="124">
        <f>SUM(H216:H246)</f>
        <v>16.8</v>
      </c>
      <c r="I247" s="124">
        <f>SUM(I216:I246)/31</f>
        <v>0.37096774193548393</v>
      </c>
      <c r="J247" s="124">
        <f>SUM(J216:J246)/31</f>
        <v>0.2403673835125448</v>
      </c>
      <c r="K247" s="124">
        <f>SUM(K216:K246)/31</f>
        <v>0.2</v>
      </c>
      <c r="L247" s="124">
        <f>SUM(L216:L246)/31</f>
        <v>0.21079749103942652</v>
      </c>
      <c r="M247" s="124">
        <f>SUM(M216:M246)/31</f>
        <v>15.322580645161286</v>
      </c>
      <c r="N247" s="124">
        <f>SUM(N216:N246)/31</f>
        <v>180.67741935483872</v>
      </c>
      <c r="O247" s="124">
        <f>SUM(O216:O246)/31</f>
        <v>0.47379032258064518</v>
      </c>
      <c r="P247" s="124">
        <f>SUM(P216:P246)/31</f>
        <v>46.929032258064531</v>
      </c>
      <c r="Q247" s="124">
        <f>SUM(Q216:Q246)/31</f>
        <v>217.16129032258064</v>
      </c>
      <c r="R247" s="123"/>
      <c r="S247" s="123"/>
      <c r="T247" s="123"/>
      <c r="U247" s="122"/>
    </row>
    <row r="248" spans="1:21">
      <c r="A248" s="116" t="s">
        <v>135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4"/>
    </row>
    <row r="249" spans="1:21">
      <c r="A249" s="110" t="s">
        <v>101</v>
      </c>
      <c r="B249" s="113" t="s">
        <v>100</v>
      </c>
      <c r="C249" s="112"/>
      <c r="D249" s="112"/>
      <c r="E249" s="112"/>
      <c r="F249" s="111"/>
      <c r="G249" s="110" t="s">
        <v>99</v>
      </c>
      <c r="H249" s="113" t="s">
        <v>98</v>
      </c>
      <c r="I249" s="112"/>
      <c r="J249" s="112"/>
      <c r="K249" s="112"/>
      <c r="L249" s="111"/>
      <c r="M249" s="113" t="s">
        <v>97</v>
      </c>
      <c r="N249" s="112"/>
      <c r="O249" s="112"/>
      <c r="P249" s="112"/>
      <c r="Q249" s="111"/>
      <c r="R249" s="113" t="s">
        <v>105</v>
      </c>
      <c r="S249" s="112"/>
      <c r="T249" s="111"/>
      <c r="U249" s="110" t="s">
        <v>96</v>
      </c>
    </row>
    <row r="250" spans="1:21">
      <c r="A250" s="110"/>
      <c r="B250" s="110" t="s">
        <v>84</v>
      </c>
      <c r="C250" s="113" t="s">
        <v>95</v>
      </c>
      <c r="D250" s="111"/>
      <c r="E250" s="113" t="s">
        <v>94</v>
      </c>
      <c r="F250" s="111"/>
      <c r="G250" s="110" t="s">
        <v>90</v>
      </c>
      <c r="H250" s="110" t="s">
        <v>93</v>
      </c>
      <c r="I250" s="113" t="s">
        <v>92</v>
      </c>
      <c r="J250" s="111"/>
      <c r="K250" s="113" t="s">
        <v>91</v>
      </c>
      <c r="L250" s="111"/>
      <c r="M250" s="113" t="s">
        <v>90</v>
      </c>
      <c r="N250" s="111"/>
      <c r="O250" s="113" t="s">
        <v>89</v>
      </c>
      <c r="P250" s="112"/>
      <c r="Q250" s="111"/>
      <c r="R250" s="110" t="s">
        <v>90</v>
      </c>
      <c r="S250" s="113" t="s">
        <v>104</v>
      </c>
      <c r="T250" s="111"/>
      <c r="U250" s="110"/>
    </row>
    <row r="251" spans="1:21">
      <c r="A251" s="110"/>
      <c r="B251" s="110" t="s">
        <v>88</v>
      </c>
      <c r="C251" s="110" t="s">
        <v>88</v>
      </c>
      <c r="D251" s="110" t="s">
        <v>85</v>
      </c>
      <c r="E251" s="110" t="s">
        <v>87</v>
      </c>
      <c r="F251" s="110" t="s">
        <v>85</v>
      </c>
      <c r="G251" s="110" t="s">
        <v>81</v>
      </c>
      <c r="H251" s="110" t="s">
        <v>86</v>
      </c>
      <c r="I251" s="110"/>
      <c r="J251" s="110" t="s">
        <v>85</v>
      </c>
      <c r="K251" s="110"/>
      <c r="L251" s="110" t="s">
        <v>85</v>
      </c>
      <c r="M251" s="110" t="s">
        <v>83</v>
      </c>
      <c r="N251" s="110" t="s">
        <v>82</v>
      </c>
      <c r="O251" s="110" t="s">
        <v>84</v>
      </c>
      <c r="P251" s="110" t="s">
        <v>83</v>
      </c>
      <c r="Q251" s="110" t="s">
        <v>82</v>
      </c>
      <c r="R251" s="110" t="s">
        <v>103</v>
      </c>
      <c r="S251" s="110" t="s">
        <v>103</v>
      </c>
      <c r="T251" s="110" t="s">
        <v>85</v>
      </c>
      <c r="U251" s="110" t="s">
        <v>81</v>
      </c>
    </row>
    <row r="252" spans="1:21">
      <c r="A252" s="105">
        <v>39295</v>
      </c>
      <c r="B252" s="103">
        <v>20.9</v>
      </c>
      <c r="C252" s="103">
        <v>22</v>
      </c>
      <c r="D252" s="104">
        <v>0.4236111111111111</v>
      </c>
      <c r="E252" s="103">
        <v>19.899999999999999</v>
      </c>
      <c r="F252" s="104">
        <v>0.98611111111111116</v>
      </c>
      <c r="G252" s="103">
        <v>88</v>
      </c>
      <c r="H252" s="103">
        <v>0</v>
      </c>
      <c r="I252" s="103">
        <v>0</v>
      </c>
      <c r="J252" s="103"/>
      <c r="K252" s="103">
        <v>0</v>
      </c>
      <c r="L252" s="104">
        <v>0</v>
      </c>
      <c r="M252" s="103">
        <v>25.3</v>
      </c>
      <c r="N252" s="103">
        <v>330</v>
      </c>
      <c r="O252" s="104">
        <v>0.49305555555555558</v>
      </c>
      <c r="P252" s="103">
        <v>58</v>
      </c>
      <c r="Q252" s="103">
        <v>331</v>
      </c>
      <c r="R252" s="103"/>
      <c r="S252" s="103"/>
      <c r="T252" s="103"/>
      <c r="U252" s="103">
        <v>100</v>
      </c>
    </row>
    <row r="253" spans="1:21">
      <c r="A253" s="108">
        <v>39296</v>
      </c>
      <c r="B253" s="106">
        <v>20.5</v>
      </c>
      <c r="C253" s="106">
        <v>22</v>
      </c>
      <c r="D253" s="107">
        <v>0.66666666666666663</v>
      </c>
      <c r="E253" s="106">
        <v>19.2</v>
      </c>
      <c r="F253" s="107">
        <v>0.19444444444444445</v>
      </c>
      <c r="G253" s="106">
        <v>88</v>
      </c>
      <c r="H253" s="106">
        <v>0</v>
      </c>
      <c r="I253" s="106">
        <v>0</v>
      </c>
      <c r="J253" s="107">
        <v>0</v>
      </c>
      <c r="K253" s="106">
        <v>0</v>
      </c>
      <c r="L253" s="107">
        <v>0</v>
      </c>
      <c r="M253" s="106">
        <v>11.3</v>
      </c>
      <c r="N253" s="106">
        <v>348</v>
      </c>
      <c r="O253" s="107">
        <v>0.33333333333333331</v>
      </c>
      <c r="P253" s="106">
        <v>24.8</v>
      </c>
      <c r="Q253" s="106">
        <v>321</v>
      </c>
      <c r="R253" s="106"/>
      <c r="S253" s="106"/>
      <c r="T253" s="106"/>
      <c r="U253" s="106">
        <v>100</v>
      </c>
    </row>
    <row r="254" spans="1:21">
      <c r="A254" s="105">
        <v>39297</v>
      </c>
      <c r="B254" s="103">
        <v>19.7</v>
      </c>
      <c r="C254" s="103">
        <v>22.5</v>
      </c>
      <c r="D254" s="104">
        <v>0.72916666666666663</v>
      </c>
      <c r="E254" s="103">
        <v>16.899999999999999</v>
      </c>
      <c r="F254" s="104">
        <v>0.14583333333333334</v>
      </c>
      <c r="G254" s="103">
        <v>88</v>
      </c>
      <c r="H254" s="103">
        <v>0</v>
      </c>
      <c r="I254" s="103">
        <v>0</v>
      </c>
      <c r="J254" s="104">
        <v>0</v>
      </c>
      <c r="K254" s="103">
        <v>0</v>
      </c>
      <c r="L254" s="104">
        <v>0</v>
      </c>
      <c r="M254" s="103">
        <v>11.4</v>
      </c>
      <c r="N254" s="103">
        <v>86</v>
      </c>
      <c r="O254" s="104">
        <v>0.57638888888888895</v>
      </c>
      <c r="P254" s="103">
        <v>36</v>
      </c>
      <c r="Q254" s="103">
        <v>62</v>
      </c>
      <c r="R254" s="103"/>
      <c r="S254" s="103"/>
      <c r="T254" s="103"/>
      <c r="U254" s="103">
        <v>100</v>
      </c>
    </row>
    <row r="255" spans="1:21">
      <c r="A255" s="108">
        <v>39298</v>
      </c>
      <c r="B255" s="106">
        <v>21.7</v>
      </c>
      <c r="C255" s="106">
        <v>25.3</v>
      </c>
      <c r="D255" s="107">
        <v>0.44444444444444442</v>
      </c>
      <c r="E255" s="106">
        <v>15.7</v>
      </c>
      <c r="F255" s="107">
        <v>0.22222222222222221</v>
      </c>
      <c r="G255" s="106">
        <v>88</v>
      </c>
      <c r="H255" s="106">
        <v>0</v>
      </c>
      <c r="I255" s="106">
        <v>0</v>
      </c>
      <c r="J255" s="106"/>
      <c r="K255" s="106">
        <v>0</v>
      </c>
      <c r="L255" s="107">
        <v>0</v>
      </c>
      <c r="M255" s="106">
        <v>8.9</v>
      </c>
      <c r="N255" s="106">
        <v>146</v>
      </c>
      <c r="O255" s="107">
        <v>0.51388888888888895</v>
      </c>
      <c r="P255" s="106">
        <v>23.4</v>
      </c>
      <c r="Q255" s="106">
        <v>168</v>
      </c>
      <c r="R255" s="106"/>
      <c r="S255" s="106"/>
      <c r="T255" s="106"/>
      <c r="U255" s="106">
        <v>100</v>
      </c>
    </row>
    <row r="256" spans="1:21">
      <c r="A256" s="105">
        <v>39299</v>
      </c>
      <c r="B256" s="103">
        <v>21.6</v>
      </c>
      <c r="C256" s="103">
        <v>24.4</v>
      </c>
      <c r="D256" s="104">
        <v>0.3263888888888889</v>
      </c>
      <c r="E256" s="103">
        <v>19.7</v>
      </c>
      <c r="F256" s="104">
        <v>0.98611111111111116</v>
      </c>
      <c r="G256" s="103">
        <v>88</v>
      </c>
      <c r="H256" s="103">
        <v>4.5999999999999996</v>
      </c>
      <c r="I256" s="103">
        <v>4.5</v>
      </c>
      <c r="J256" s="104">
        <v>0.67361111111111116</v>
      </c>
      <c r="K256" s="103">
        <v>3.7</v>
      </c>
      <c r="L256" s="104">
        <v>0.65972222222222221</v>
      </c>
      <c r="M256" s="103">
        <v>19.899999999999999</v>
      </c>
      <c r="N256" s="103">
        <v>340</v>
      </c>
      <c r="O256" s="104">
        <v>0.5</v>
      </c>
      <c r="P256" s="103">
        <v>49.7</v>
      </c>
      <c r="Q256" s="103">
        <v>340</v>
      </c>
      <c r="R256" s="103"/>
      <c r="S256" s="103"/>
      <c r="T256" s="103"/>
      <c r="U256" s="103">
        <v>100</v>
      </c>
    </row>
    <row r="257" spans="1:21">
      <c r="A257" s="108">
        <v>39300</v>
      </c>
      <c r="B257" s="106">
        <v>18.899999999999999</v>
      </c>
      <c r="C257" s="106">
        <v>20.2</v>
      </c>
      <c r="D257" s="107">
        <v>0.11805555555555557</v>
      </c>
      <c r="E257" s="106">
        <v>17</v>
      </c>
      <c r="F257" s="107">
        <v>0.99305555555555547</v>
      </c>
      <c r="G257" s="106">
        <v>88</v>
      </c>
      <c r="H257" s="106">
        <v>4.7</v>
      </c>
      <c r="I257" s="106">
        <v>2.1</v>
      </c>
      <c r="J257" s="107">
        <v>0.31944444444444448</v>
      </c>
      <c r="K257" s="106">
        <v>1.1000000000000001</v>
      </c>
      <c r="L257" s="107">
        <v>0.3125</v>
      </c>
      <c r="M257" s="106">
        <v>17.5</v>
      </c>
      <c r="N257" s="106">
        <v>1</v>
      </c>
      <c r="O257" s="107">
        <v>0.375</v>
      </c>
      <c r="P257" s="106">
        <v>47.9</v>
      </c>
      <c r="Q257" s="106">
        <v>326</v>
      </c>
      <c r="R257" s="106"/>
      <c r="S257" s="106"/>
      <c r="T257" s="106"/>
      <c r="U257" s="106">
        <v>100</v>
      </c>
    </row>
    <row r="258" spans="1:21">
      <c r="A258" s="105">
        <v>39301</v>
      </c>
      <c r="B258" s="103">
        <v>17.3</v>
      </c>
      <c r="C258" s="103">
        <v>18.899999999999999</v>
      </c>
      <c r="D258" s="104">
        <v>0.65277777777777779</v>
      </c>
      <c r="E258" s="103">
        <v>15.5</v>
      </c>
      <c r="F258" s="104">
        <v>0.34027777777777773</v>
      </c>
      <c r="G258" s="103">
        <v>88</v>
      </c>
      <c r="H258" s="103">
        <v>3.4</v>
      </c>
      <c r="I258" s="103">
        <v>2.2000000000000002</v>
      </c>
      <c r="J258" s="104">
        <v>0.33333333333333331</v>
      </c>
      <c r="K258" s="103">
        <v>0.9</v>
      </c>
      <c r="L258" s="104">
        <v>0.33333333333333331</v>
      </c>
      <c r="M258" s="103">
        <v>12.5</v>
      </c>
      <c r="N258" s="103">
        <v>316</v>
      </c>
      <c r="O258" s="104">
        <v>0.43055555555555558</v>
      </c>
      <c r="P258" s="103">
        <v>38.200000000000003</v>
      </c>
      <c r="Q258" s="103">
        <v>237</v>
      </c>
      <c r="R258" s="103"/>
      <c r="S258" s="103"/>
      <c r="T258" s="103"/>
      <c r="U258" s="103">
        <v>100</v>
      </c>
    </row>
    <row r="259" spans="1:21">
      <c r="A259" s="108">
        <v>39302</v>
      </c>
      <c r="B259" s="106">
        <v>18.100000000000001</v>
      </c>
      <c r="C259" s="106">
        <v>19.899999999999999</v>
      </c>
      <c r="D259" s="107">
        <v>0.70833333333333337</v>
      </c>
      <c r="E259" s="106">
        <v>15.9</v>
      </c>
      <c r="F259" s="107">
        <v>4.1666666666666664E-2</v>
      </c>
      <c r="G259" s="106">
        <v>88</v>
      </c>
      <c r="H259" s="106">
        <v>1.3</v>
      </c>
      <c r="I259" s="106">
        <v>1.3</v>
      </c>
      <c r="J259" s="107">
        <v>3.4722222222222224E-2</v>
      </c>
      <c r="K259" s="106">
        <v>0.5</v>
      </c>
      <c r="L259" s="107">
        <v>2.7777777777777776E-2</v>
      </c>
      <c r="M259" s="106">
        <v>13.3</v>
      </c>
      <c r="N259" s="106">
        <v>346</v>
      </c>
      <c r="O259" s="107">
        <v>0.17361111111111113</v>
      </c>
      <c r="P259" s="106">
        <v>46.1</v>
      </c>
      <c r="Q259" s="106">
        <v>170</v>
      </c>
      <c r="R259" s="106"/>
      <c r="S259" s="106"/>
      <c r="T259" s="106"/>
      <c r="U259" s="106">
        <v>100</v>
      </c>
    </row>
    <row r="260" spans="1:21">
      <c r="A260" s="105">
        <v>39303</v>
      </c>
      <c r="B260" s="103">
        <v>17.8</v>
      </c>
      <c r="C260" s="103">
        <v>20.6</v>
      </c>
      <c r="D260" s="104">
        <v>0.71527777777777779</v>
      </c>
      <c r="E260" s="103">
        <v>13.7</v>
      </c>
      <c r="F260" s="104">
        <v>0.22222222222222221</v>
      </c>
      <c r="G260" s="103">
        <v>88</v>
      </c>
      <c r="H260" s="103">
        <v>0</v>
      </c>
      <c r="I260" s="103">
        <v>0</v>
      </c>
      <c r="J260" s="104">
        <v>0</v>
      </c>
      <c r="K260" s="103">
        <v>0</v>
      </c>
      <c r="L260" s="104">
        <v>0</v>
      </c>
      <c r="M260" s="103">
        <v>10.9</v>
      </c>
      <c r="N260" s="103">
        <v>120</v>
      </c>
      <c r="O260" s="104">
        <v>0.53472222222222221</v>
      </c>
      <c r="P260" s="103">
        <v>27</v>
      </c>
      <c r="Q260" s="103">
        <v>31</v>
      </c>
      <c r="R260" s="103"/>
      <c r="S260" s="103"/>
      <c r="T260" s="103"/>
      <c r="U260" s="103">
        <v>100</v>
      </c>
    </row>
    <row r="261" spans="1:21">
      <c r="A261" s="108">
        <v>39304</v>
      </c>
      <c r="B261" s="106">
        <v>18.3</v>
      </c>
      <c r="C261" s="106">
        <v>21.9</v>
      </c>
      <c r="D261" s="107">
        <v>0.67361111111111116</v>
      </c>
      <c r="E261" s="106">
        <v>13.9</v>
      </c>
      <c r="F261" s="107">
        <v>0.20138888888888887</v>
      </c>
      <c r="G261" s="106">
        <v>88</v>
      </c>
      <c r="H261" s="106">
        <v>0</v>
      </c>
      <c r="I261" s="106">
        <v>0</v>
      </c>
      <c r="J261" s="107">
        <v>0</v>
      </c>
      <c r="K261" s="106">
        <v>0</v>
      </c>
      <c r="L261" s="107">
        <v>0</v>
      </c>
      <c r="M261" s="106">
        <v>15.2</v>
      </c>
      <c r="N261" s="106">
        <v>116</v>
      </c>
      <c r="O261" s="107">
        <v>0.625</v>
      </c>
      <c r="P261" s="106">
        <v>37.1</v>
      </c>
      <c r="Q261" s="106">
        <v>63</v>
      </c>
      <c r="R261" s="106"/>
      <c r="S261" s="106"/>
      <c r="T261" s="106"/>
      <c r="U261" s="106">
        <v>100</v>
      </c>
    </row>
    <row r="262" spans="1:21">
      <c r="A262" s="105">
        <v>39305</v>
      </c>
      <c r="B262" s="103">
        <v>19.399999999999999</v>
      </c>
      <c r="C262" s="103">
        <v>22.8</v>
      </c>
      <c r="D262" s="104">
        <v>0.61111111111111105</v>
      </c>
      <c r="E262" s="103">
        <v>14.1</v>
      </c>
      <c r="F262" s="104">
        <v>0.23611111111111113</v>
      </c>
      <c r="G262" s="103">
        <v>88</v>
      </c>
      <c r="H262" s="103">
        <v>0</v>
      </c>
      <c r="I262" s="103">
        <v>0</v>
      </c>
      <c r="J262" s="103"/>
      <c r="K262" s="103">
        <v>0</v>
      </c>
      <c r="L262" s="104">
        <v>0</v>
      </c>
      <c r="M262" s="103">
        <v>15.6</v>
      </c>
      <c r="N262" s="103">
        <v>101</v>
      </c>
      <c r="O262" s="104">
        <v>0.69444444444444453</v>
      </c>
      <c r="P262" s="103">
        <v>34.6</v>
      </c>
      <c r="Q262" s="103">
        <v>161</v>
      </c>
      <c r="R262" s="103"/>
      <c r="S262" s="103"/>
      <c r="T262" s="103"/>
      <c r="U262" s="103">
        <v>100</v>
      </c>
    </row>
    <row r="263" spans="1:21">
      <c r="A263" s="108">
        <v>39306</v>
      </c>
      <c r="B263" s="106">
        <v>19.899999999999999</v>
      </c>
      <c r="C263" s="106">
        <v>21.2</v>
      </c>
      <c r="D263" s="107">
        <v>0.625</v>
      </c>
      <c r="E263" s="106">
        <v>17.899999999999999</v>
      </c>
      <c r="F263" s="107">
        <v>0.14583333333333334</v>
      </c>
      <c r="G263" s="106">
        <v>88</v>
      </c>
      <c r="H263" s="106">
        <v>0.6</v>
      </c>
      <c r="I263" s="106">
        <v>0.3</v>
      </c>
      <c r="J263" s="107">
        <v>5.5555555555555552E-2</v>
      </c>
      <c r="K263" s="106">
        <v>0.1</v>
      </c>
      <c r="L263" s="107">
        <v>4.1666666666666664E-2</v>
      </c>
      <c r="M263" s="106">
        <v>13.1</v>
      </c>
      <c r="N263" s="106">
        <v>352</v>
      </c>
      <c r="O263" s="107">
        <v>0.50694444444444442</v>
      </c>
      <c r="P263" s="106">
        <v>27</v>
      </c>
      <c r="Q263" s="106">
        <v>348</v>
      </c>
      <c r="R263" s="106"/>
      <c r="S263" s="106"/>
      <c r="T263" s="106"/>
      <c r="U263" s="106">
        <v>100</v>
      </c>
    </row>
    <row r="264" spans="1:21">
      <c r="A264" s="105">
        <v>39307</v>
      </c>
      <c r="B264" s="103">
        <v>20.399999999999999</v>
      </c>
      <c r="C264" s="103">
        <v>22.4</v>
      </c>
      <c r="D264" s="104">
        <v>0.74305555555555547</v>
      </c>
      <c r="E264" s="103">
        <v>18.100000000000001</v>
      </c>
      <c r="F264" s="104">
        <v>0.24305555555555555</v>
      </c>
      <c r="G264" s="103">
        <v>88</v>
      </c>
      <c r="H264" s="103">
        <v>0</v>
      </c>
      <c r="I264" s="103">
        <v>0</v>
      </c>
      <c r="J264" s="103"/>
      <c r="K264" s="103">
        <v>0</v>
      </c>
      <c r="L264" s="104">
        <v>0</v>
      </c>
      <c r="M264" s="103">
        <v>7.8</v>
      </c>
      <c r="N264" s="103">
        <v>48</v>
      </c>
      <c r="O264" s="104">
        <v>0.54861111111111105</v>
      </c>
      <c r="P264" s="103">
        <v>23.4</v>
      </c>
      <c r="Q264" s="103">
        <v>316</v>
      </c>
      <c r="R264" s="103"/>
      <c r="S264" s="103"/>
      <c r="T264" s="103"/>
      <c r="U264" s="103">
        <v>100</v>
      </c>
    </row>
    <row r="265" spans="1:21">
      <c r="A265" s="108">
        <v>39308</v>
      </c>
      <c r="B265" s="106">
        <v>22</v>
      </c>
      <c r="C265" s="106">
        <v>25.4</v>
      </c>
      <c r="D265" s="107">
        <v>0.8125</v>
      </c>
      <c r="E265" s="106">
        <v>18.2</v>
      </c>
      <c r="F265" s="107">
        <v>0.17361111111111113</v>
      </c>
      <c r="G265" s="106">
        <v>88</v>
      </c>
      <c r="H265" s="106">
        <v>0</v>
      </c>
      <c r="I265" s="106">
        <v>0</v>
      </c>
      <c r="J265" s="107">
        <v>0</v>
      </c>
      <c r="K265" s="106">
        <v>0</v>
      </c>
      <c r="L265" s="107">
        <v>0</v>
      </c>
      <c r="M265" s="106">
        <v>9.6</v>
      </c>
      <c r="N265" s="106">
        <v>118</v>
      </c>
      <c r="O265" s="107">
        <v>0.58333333333333337</v>
      </c>
      <c r="P265" s="106">
        <v>23.8</v>
      </c>
      <c r="Q265" s="106">
        <v>74</v>
      </c>
      <c r="R265" s="106"/>
      <c r="S265" s="106"/>
      <c r="T265" s="106"/>
      <c r="U265" s="106">
        <v>100</v>
      </c>
    </row>
    <row r="266" spans="1:21">
      <c r="A266" s="105">
        <v>39309</v>
      </c>
      <c r="B266" s="103">
        <v>21.6</v>
      </c>
      <c r="C266" s="103">
        <v>25.3</v>
      </c>
      <c r="D266" s="104">
        <v>0.2638888888888889</v>
      </c>
      <c r="E266" s="103">
        <v>17.899999999999999</v>
      </c>
      <c r="F266" s="104">
        <v>0.97222222222222221</v>
      </c>
      <c r="G266" s="103">
        <v>88</v>
      </c>
      <c r="H266" s="103">
        <v>8.6999999999999993</v>
      </c>
      <c r="I266" s="103">
        <v>5.4</v>
      </c>
      <c r="J266" s="104">
        <v>0.625</v>
      </c>
      <c r="K266" s="103">
        <v>3.9</v>
      </c>
      <c r="L266" s="104">
        <v>0.61805555555555558</v>
      </c>
      <c r="M266" s="103">
        <v>22.4</v>
      </c>
      <c r="N266" s="103">
        <v>320</v>
      </c>
      <c r="O266" s="104">
        <v>5.5555555555555552E-2</v>
      </c>
      <c r="P266" s="103">
        <v>62.3</v>
      </c>
      <c r="Q266" s="103">
        <v>134</v>
      </c>
      <c r="R266" s="103"/>
      <c r="S266" s="103"/>
      <c r="T266" s="103"/>
      <c r="U266" s="103">
        <v>100</v>
      </c>
    </row>
    <row r="267" spans="1:21">
      <c r="A267" s="108">
        <v>39310</v>
      </c>
      <c r="B267" s="106">
        <v>17.899999999999999</v>
      </c>
      <c r="C267" s="106">
        <v>19</v>
      </c>
      <c r="D267" s="107">
        <v>0.68055555555555547</v>
      </c>
      <c r="E267" s="106">
        <v>15.9</v>
      </c>
      <c r="F267" s="107">
        <v>0.53472222222222221</v>
      </c>
      <c r="G267" s="106">
        <v>88</v>
      </c>
      <c r="H267" s="106">
        <v>0.5</v>
      </c>
      <c r="I267" s="106">
        <v>1.3</v>
      </c>
      <c r="J267" s="107">
        <v>0.96527777777777779</v>
      </c>
      <c r="K267" s="106">
        <v>0.2</v>
      </c>
      <c r="L267" s="107">
        <v>0.1111111111111111</v>
      </c>
      <c r="M267" s="106">
        <v>18.399999999999999</v>
      </c>
      <c r="N267" s="106">
        <v>310</v>
      </c>
      <c r="O267" s="107">
        <v>0.51388888888888895</v>
      </c>
      <c r="P267" s="106">
        <v>52.2</v>
      </c>
      <c r="Q267" s="106">
        <v>336</v>
      </c>
      <c r="R267" s="106"/>
      <c r="S267" s="106"/>
      <c r="T267" s="106"/>
      <c r="U267" s="106">
        <v>100</v>
      </c>
    </row>
    <row r="268" spans="1:21">
      <c r="A268" s="105">
        <v>39311</v>
      </c>
      <c r="B268" s="103">
        <v>17.600000000000001</v>
      </c>
      <c r="C268" s="103">
        <v>20.5</v>
      </c>
      <c r="D268" s="104">
        <v>0.70833333333333337</v>
      </c>
      <c r="E268" s="103">
        <v>13.9</v>
      </c>
      <c r="F268" s="104">
        <v>0.22222222222222221</v>
      </c>
      <c r="G268" s="103">
        <v>88</v>
      </c>
      <c r="H268" s="103">
        <v>0</v>
      </c>
      <c r="I268" s="103">
        <v>0</v>
      </c>
      <c r="J268" s="104">
        <v>0</v>
      </c>
      <c r="K268" s="103">
        <v>0</v>
      </c>
      <c r="L268" s="104">
        <v>0</v>
      </c>
      <c r="M268" s="103">
        <v>10.8</v>
      </c>
      <c r="N268" s="103">
        <v>123</v>
      </c>
      <c r="O268" s="104">
        <v>0.63888888888888895</v>
      </c>
      <c r="P268" s="103">
        <v>24.5</v>
      </c>
      <c r="Q268" s="103">
        <v>65</v>
      </c>
      <c r="R268" s="103"/>
      <c r="S268" s="103"/>
      <c r="T268" s="103"/>
      <c r="U268" s="103">
        <v>100</v>
      </c>
    </row>
    <row r="269" spans="1:21">
      <c r="A269" s="108">
        <v>39312</v>
      </c>
      <c r="B269" s="106">
        <v>17.8</v>
      </c>
      <c r="C269" s="106">
        <v>20.399999999999999</v>
      </c>
      <c r="D269" s="107">
        <v>0.6875</v>
      </c>
      <c r="E269" s="106">
        <v>13.2</v>
      </c>
      <c r="F269" s="107">
        <v>0.23611111111111113</v>
      </c>
      <c r="G269" s="106">
        <v>88</v>
      </c>
      <c r="H269" s="106">
        <v>0</v>
      </c>
      <c r="I269" s="106">
        <v>0</v>
      </c>
      <c r="J269" s="106"/>
      <c r="K269" s="106">
        <v>0</v>
      </c>
      <c r="L269" s="107">
        <v>0</v>
      </c>
      <c r="M269" s="106">
        <v>17</v>
      </c>
      <c r="N269" s="106">
        <v>337</v>
      </c>
      <c r="O269" s="107">
        <v>0.95833333333333337</v>
      </c>
      <c r="P269" s="106">
        <v>41.4</v>
      </c>
      <c r="Q269" s="106">
        <v>165</v>
      </c>
      <c r="R269" s="106"/>
      <c r="S269" s="106"/>
      <c r="T269" s="106"/>
      <c r="U269" s="106">
        <v>100</v>
      </c>
    </row>
    <row r="270" spans="1:21">
      <c r="A270" s="105">
        <v>39313</v>
      </c>
      <c r="B270" s="103">
        <v>18.7</v>
      </c>
      <c r="C270" s="103">
        <v>19.5</v>
      </c>
      <c r="D270" s="104">
        <v>0.63194444444444442</v>
      </c>
      <c r="E270" s="103">
        <v>17.7</v>
      </c>
      <c r="F270" s="104">
        <v>0.47222222222222227</v>
      </c>
      <c r="G270" s="103">
        <v>88</v>
      </c>
      <c r="H270" s="103">
        <v>4.5</v>
      </c>
      <c r="I270" s="103">
        <v>1.5</v>
      </c>
      <c r="J270" s="104">
        <v>0.30555555555555552</v>
      </c>
      <c r="K270" s="103">
        <v>0.7</v>
      </c>
      <c r="L270" s="104">
        <v>0.30555555555555552</v>
      </c>
      <c r="M270" s="103">
        <v>32.9</v>
      </c>
      <c r="N270" s="103">
        <v>339</v>
      </c>
      <c r="O270" s="104">
        <v>0.64583333333333337</v>
      </c>
      <c r="P270" s="103">
        <v>59</v>
      </c>
      <c r="Q270" s="103">
        <v>338</v>
      </c>
      <c r="R270" s="103"/>
      <c r="S270" s="103"/>
      <c r="T270" s="103"/>
      <c r="U270" s="103">
        <v>100</v>
      </c>
    </row>
    <row r="271" spans="1:21">
      <c r="A271" s="108">
        <v>39314</v>
      </c>
      <c r="B271" s="106">
        <v>18.600000000000001</v>
      </c>
      <c r="C271" s="106">
        <v>20.100000000000001</v>
      </c>
      <c r="D271" s="107">
        <v>0.56944444444444442</v>
      </c>
      <c r="E271" s="106">
        <v>16.8</v>
      </c>
      <c r="F271" s="107">
        <v>0.3263888888888889</v>
      </c>
      <c r="G271" s="106">
        <v>88</v>
      </c>
      <c r="H271" s="106">
        <v>5.0999999999999996</v>
      </c>
      <c r="I271" s="106">
        <v>4.9000000000000004</v>
      </c>
      <c r="J271" s="107">
        <v>0.8125</v>
      </c>
      <c r="K271" s="106">
        <v>3.2</v>
      </c>
      <c r="L271" s="107">
        <v>0.78472222222222221</v>
      </c>
      <c r="M271" s="106">
        <v>32.200000000000003</v>
      </c>
      <c r="N271" s="106">
        <v>327</v>
      </c>
      <c r="O271" s="107">
        <v>0.90277777777777779</v>
      </c>
      <c r="P271" s="106">
        <v>79.900000000000006</v>
      </c>
      <c r="Q271" s="106">
        <v>344</v>
      </c>
      <c r="R271" s="106"/>
      <c r="S271" s="106"/>
      <c r="T271" s="106"/>
      <c r="U271" s="106">
        <v>100</v>
      </c>
    </row>
    <row r="272" spans="1:21">
      <c r="A272" s="105">
        <v>39315</v>
      </c>
      <c r="B272" s="103">
        <v>17.5</v>
      </c>
      <c r="C272" s="103">
        <v>18.7</v>
      </c>
      <c r="D272" s="104">
        <v>0</v>
      </c>
      <c r="E272" s="103">
        <v>15.3</v>
      </c>
      <c r="F272" s="104">
        <v>0.46527777777777773</v>
      </c>
      <c r="G272" s="103">
        <v>88</v>
      </c>
      <c r="H272" s="103">
        <v>20.3</v>
      </c>
      <c r="I272" s="103">
        <v>12.8</v>
      </c>
      <c r="J272" s="104">
        <v>0.4513888888888889</v>
      </c>
      <c r="K272" s="103">
        <v>8.8000000000000007</v>
      </c>
      <c r="L272" s="104">
        <v>0.44444444444444442</v>
      </c>
      <c r="M272" s="103">
        <v>43.8</v>
      </c>
      <c r="N272" s="103">
        <v>352</v>
      </c>
      <c r="O272" s="104">
        <v>6.25E-2</v>
      </c>
      <c r="P272" s="103">
        <v>90.7</v>
      </c>
      <c r="Q272" s="103">
        <v>324</v>
      </c>
      <c r="R272" s="103"/>
      <c r="S272" s="103"/>
      <c r="T272" s="103"/>
      <c r="U272" s="103">
        <v>100</v>
      </c>
    </row>
    <row r="273" spans="1:21">
      <c r="A273" s="108">
        <v>39316</v>
      </c>
      <c r="B273" s="106">
        <v>18</v>
      </c>
      <c r="C273" s="106">
        <v>19.5</v>
      </c>
      <c r="D273" s="107">
        <v>0.52083333333333337</v>
      </c>
      <c r="E273" s="106">
        <v>15.5</v>
      </c>
      <c r="F273" s="107">
        <v>9.7222222222222224E-2</v>
      </c>
      <c r="G273" s="106">
        <v>88</v>
      </c>
      <c r="H273" s="106">
        <v>13.6</v>
      </c>
      <c r="I273" s="106">
        <v>5</v>
      </c>
      <c r="J273" s="107">
        <v>0.22916666666666666</v>
      </c>
      <c r="K273" s="106">
        <v>2.6</v>
      </c>
      <c r="L273" s="107">
        <v>0.20138888888888887</v>
      </c>
      <c r="M273" s="106">
        <v>28.1</v>
      </c>
      <c r="N273" s="106">
        <v>342</v>
      </c>
      <c r="O273" s="107">
        <v>0.95138888888888884</v>
      </c>
      <c r="P273" s="106">
        <v>72</v>
      </c>
      <c r="Q273" s="106">
        <v>330</v>
      </c>
      <c r="R273" s="106"/>
      <c r="S273" s="106"/>
      <c r="T273" s="106"/>
      <c r="U273" s="106">
        <v>100</v>
      </c>
    </row>
    <row r="274" spans="1:21">
      <c r="A274" s="105">
        <v>39317</v>
      </c>
      <c r="B274" s="103">
        <v>18.3</v>
      </c>
      <c r="C274" s="103">
        <v>19.100000000000001</v>
      </c>
      <c r="D274" s="104">
        <v>0.18055555555555555</v>
      </c>
      <c r="E274" s="103">
        <v>17.3</v>
      </c>
      <c r="F274" s="104">
        <v>0.28472222222222221</v>
      </c>
      <c r="G274" s="103">
        <v>88</v>
      </c>
      <c r="H274" s="103">
        <v>15.8</v>
      </c>
      <c r="I274" s="103">
        <v>6.9</v>
      </c>
      <c r="J274" s="104">
        <v>0.34722222222222227</v>
      </c>
      <c r="K274" s="103">
        <v>2.2999999999999998</v>
      </c>
      <c r="L274" s="104">
        <v>0.31944444444444448</v>
      </c>
      <c r="M274" s="103">
        <v>31.4</v>
      </c>
      <c r="N274" s="103">
        <v>328</v>
      </c>
      <c r="O274" s="104">
        <v>8.3333333333333329E-2</v>
      </c>
      <c r="P274" s="103">
        <v>61.9</v>
      </c>
      <c r="Q274" s="103">
        <v>327</v>
      </c>
      <c r="R274" s="103"/>
      <c r="S274" s="103"/>
      <c r="T274" s="103"/>
      <c r="U274" s="103">
        <v>100</v>
      </c>
    </row>
    <row r="275" spans="1:21">
      <c r="A275" s="108">
        <v>39318</v>
      </c>
      <c r="B275" s="106">
        <v>18.5</v>
      </c>
      <c r="C275" s="106">
        <v>20.100000000000001</v>
      </c>
      <c r="D275" s="107">
        <v>0.70138888888888884</v>
      </c>
      <c r="E275" s="106">
        <v>17.100000000000001</v>
      </c>
      <c r="F275" s="107">
        <v>0.95138888888888884</v>
      </c>
      <c r="G275" s="106">
        <v>88</v>
      </c>
      <c r="H275" s="106">
        <v>21.1</v>
      </c>
      <c r="I275" s="106">
        <v>12.1</v>
      </c>
      <c r="J275" s="107">
        <v>0.47222222222222227</v>
      </c>
      <c r="K275" s="106">
        <v>6.4</v>
      </c>
      <c r="L275" s="107">
        <v>0.4375</v>
      </c>
      <c r="M275" s="106">
        <v>10.5</v>
      </c>
      <c r="N275" s="106">
        <v>6</v>
      </c>
      <c r="O275" s="107">
        <v>0.40277777777777773</v>
      </c>
      <c r="P275" s="106">
        <v>38.200000000000003</v>
      </c>
      <c r="Q275" s="106">
        <v>53</v>
      </c>
      <c r="R275" s="106"/>
      <c r="S275" s="106"/>
      <c r="T275" s="106"/>
      <c r="U275" s="106">
        <v>100</v>
      </c>
    </row>
    <row r="276" spans="1:21">
      <c r="A276" s="105">
        <v>39319</v>
      </c>
      <c r="B276" s="103">
        <v>19.899999999999999</v>
      </c>
      <c r="C276" s="103">
        <v>23.6</v>
      </c>
      <c r="D276" s="104">
        <v>0.51388888888888895</v>
      </c>
      <c r="E276" s="103">
        <v>17.100000000000001</v>
      </c>
      <c r="F276" s="104">
        <v>2.0833333333333332E-2</v>
      </c>
      <c r="G276" s="103">
        <v>88</v>
      </c>
      <c r="H276" s="103">
        <v>0</v>
      </c>
      <c r="I276" s="103">
        <v>0</v>
      </c>
      <c r="J276" s="103"/>
      <c r="K276" s="103">
        <v>0</v>
      </c>
      <c r="L276" s="104">
        <v>0</v>
      </c>
      <c r="M276" s="103">
        <v>8.6</v>
      </c>
      <c r="N276" s="103">
        <v>111</v>
      </c>
      <c r="O276" s="104">
        <v>0.23611111111111113</v>
      </c>
      <c r="P276" s="103">
        <v>45</v>
      </c>
      <c r="Q276" s="103">
        <v>202</v>
      </c>
      <c r="R276" s="103"/>
      <c r="S276" s="103"/>
      <c r="T276" s="103"/>
      <c r="U276" s="103">
        <v>100</v>
      </c>
    </row>
    <row r="277" spans="1:21">
      <c r="A277" s="108">
        <v>39320</v>
      </c>
      <c r="B277" s="106">
        <v>30.2</v>
      </c>
      <c r="C277" s="106">
        <v>44.7</v>
      </c>
      <c r="D277" s="107">
        <v>0.76388888888888884</v>
      </c>
      <c r="E277" s="106">
        <v>19.899999999999999</v>
      </c>
      <c r="F277" s="107">
        <v>0</v>
      </c>
      <c r="G277" s="106">
        <v>88</v>
      </c>
      <c r="H277" s="106">
        <v>0</v>
      </c>
      <c r="I277" s="106">
        <v>0</v>
      </c>
      <c r="J277" s="107">
        <v>0</v>
      </c>
      <c r="K277" s="106">
        <v>0</v>
      </c>
      <c r="L277" s="107">
        <v>0</v>
      </c>
      <c r="M277" s="106">
        <v>11.4</v>
      </c>
      <c r="N277" s="106">
        <v>137</v>
      </c>
      <c r="O277" s="107">
        <v>0.19444444444444445</v>
      </c>
      <c r="P277" s="106">
        <v>31.3</v>
      </c>
      <c r="Q277" s="106">
        <v>158</v>
      </c>
      <c r="R277" s="106"/>
      <c r="S277" s="106"/>
      <c r="T277" s="106"/>
      <c r="U277" s="106">
        <v>100</v>
      </c>
    </row>
    <row r="278" spans="1:21">
      <c r="A278" s="105">
        <v>39321</v>
      </c>
      <c r="B278" s="103">
        <v>39.700000000000003</v>
      </c>
      <c r="C278" s="103">
        <v>41.9</v>
      </c>
      <c r="D278" s="104">
        <v>0.40972222222222227</v>
      </c>
      <c r="E278" s="103">
        <v>36.700000000000003</v>
      </c>
      <c r="F278" s="104">
        <v>0.74305555555555547</v>
      </c>
      <c r="G278" s="103">
        <v>88</v>
      </c>
      <c r="H278" s="103">
        <v>0</v>
      </c>
      <c r="I278" s="103">
        <v>0</v>
      </c>
      <c r="J278" s="104">
        <v>0</v>
      </c>
      <c r="K278" s="103">
        <v>0</v>
      </c>
      <c r="L278" s="104">
        <v>0</v>
      </c>
      <c r="M278" s="103">
        <v>7.8</v>
      </c>
      <c r="N278" s="103">
        <v>58</v>
      </c>
      <c r="O278" s="104">
        <v>0.19444444444444445</v>
      </c>
      <c r="P278" s="103">
        <v>23.4</v>
      </c>
      <c r="Q278" s="103">
        <v>227</v>
      </c>
      <c r="R278" s="103"/>
      <c r="S278" s="103"/>
      <c r="T278" s="103"/>
      <c r="U278" s="103">
        <v>100</v>
      </c>
    </row>
    <row r="279" spans="1:21">
      <c r="A279" s="108">
        <v>39322</v>
      </c>
      <c r="B279" s="106">
        <v>26.2</v>
      </c>
      <c r="C279" s="106">
        <v>38.4</v>
      </c>
      <c r="D279" s="107">
        <v>0.34027777777777773</v>
      </c>
      <c r="E279" s="106"/>
      <c r="F279" s="107">
        <v>0.3611111111111111</v>
      </c>
      <c r="G279" s="106">
        <v>87</v>
      </c>
      <c r="H279" s="106">
        <v>0</v>
      </c>
      <c r="I279" s="106">
        <v>0</v>
      </c>
      <c r="J279" s="107">
        <v>0</v>
      </c>
      <c r="K279" s="106">
        <v>0</v>
      </c>
      <c r="L279" s="107">
        <v>0</v>
      </c>
      <c r="M279" s="106">
        <v>16.600000000000001</v>
      </c>
      <c r="N279" s="106">
        <v>343</v>
      </c>
      <c r="O279" s="107">
        <v>0.88194444444444453</v>
      </c>
      <c r="P279" s="106">
        <v>50</v>
      </c>
      <c r="Q279" s="106">
        <v>327</v>
      </c>
      <c r="R279" s="106"/>
      <c r="S279" s="106"/>
      <c r="T279" s="106"/>
      <c r="U279" s="106">
        <v>100</v>
      </c>
    </row>
    <row r="280" spans="1:21">
      <c r="A280" s="105">
        <v>39323</v>
      </c>
      <c r="B280" s="103">
        <v>19.5</v>
      </c>
      <c r="C280" s="103">
        <v>21.1</v>
      </c>
      <c r="D280" s="104">
        <v>0</v>
      </c>
      <c r="E280" s="103">
        <v>17.899999999999999</v>
      </c>
      <c r="F280" s="104">
        <v>0.73611111111111116</v>
      </c>
      <c r="G280" s="103">
        <v>88</v>
      </c>
      <c r="H280" s="103">
        <v>2.8</v>
      </c>
      <c r="I280" s="103">
        <v>2</v>
      </c>
      <c r="J280" s="104">
        <v>0.5625</v>
      </c>
      <c r="K280" s="103">
        <v>1</v>
      </c>
      <c r="L280" s="104">
        <v>0.54166666666666663</v>
      </c>
      <c r="M280" s="103">
        <v>26.9</v>
      </c>
      <c r="N280" s="103">
        <v>344</v>
      </c>
      <c r="O280" s="104">
        <v>0.375</v>
      </c>
      <c r="P280" s="103">
        <v>46.4</v>
      </c>
      <c r="Q280" s="103">
        <v>320</v>
      </c>
      <c r="R280" s="103"/>
      <c r="S280" s="103"/>
      <c r="T280" s="103"/>
      <c r="U280" s="103">
        <v>100</v>
      </c>
    </row>
    <row r="281" spans="1:21">
      <c r="A281" s="108">
        <v>39324</v>
      </c>
      <c r="B281" s="106">
        <v>19.2</v>
      </c>
      <c r="C281" s="106">
        <v>19.7</v>
      </c>
      <c r="D281" s="107">
        <v>0.44444444444444442</v>
      </c>
      <c r="E281" s="106">
        <v>18.399999999999999</v>
      </c>
      <c r="F281" s="107">
        <v>0.97916666666666663</v>
      </c>
      <c r="G281" s="106">
        <v>88</v>
      </c>
      <c r="H281" s="106">
        <v>0</v>
      </c>
      <c r="I281" s="106">
        <v>0</v>
      </c>
      <c r="J281" s="107">
        <v>0</v>
      </c>
      <c r="K281" s="106">
        <v>0</v>
      </c>
      <c r="L281" s="107">
        <v>0</v>
      </c>
      <c r="M281" s="106">
        <v>24.8</v>
      </c>
      <c r="N281" s="106">
        <v>19</v>
      </c>
      <c r="O281" s="107">
        <v>0.9375</v>
      </c>
      <c r="P281" s="106">
        <v>40</v>
      </c>
      <c r="Q281" s="106">
        <v>26</v>
      </c>
      <c r="R281" s="106"/>
      <c r="S281" s="106"/>
      <c r="T281" s="106"/>
      <c r="U281" s="106">
        <v>100</v>
      </c>
    </row>
    <row r="282" spans="1:21">
      <c r="A282" s="105">
        <v>39325</v>
      </c>
      <c r="B282" s="103">
        <v>18.600000000000001</v>
      </c>
      <c r="C282" s="103">
        <v>20.6</v>
      </c>
      <c r="D282" s="104">
        <v>0.64583333333333337</v>
      </c>
      <c r="E282" s="103">
        <v>16.8</v>
      </c>
      <c r="F282" s="104">
        <v>0.96527777777777779</v>
      </c>
      <c r="G282" s="103">
        <v>88</v>
      </c>
      <c r="H282" s="103">
        <v>0</v>
      </c>
      <c r="I282" s="103">
        <v>0</v>
      </c>
      <c r="J282" s="104">
        <v>0</v>
      </c>
      <c r="K282" s="103">
        <v>0</v>
      </c>
      <c r="L282" s="104">
        <v>0</v>
      </c>
      <c r="M282" s="103">
        <v>15.9</v>
      </c>
      <c r="N282" s="103">
        <v>10</v>
      </c>
      <c r="O282" s="104">
        <v>0.44444444444444442</v>
      </c>
      <c r="P282" s="103">
        <v>34.6</v>
      </c>
      <c r="Q282" s="103">
        <v>330</v>
      </c>
      <c r="R282" s="103"/>
      <c r="S282" s="103"/>
      <c r="T282" s="129"/>
      <c r="U282" s="128"/>
    </row>
    <row r="283" spans="1:21">
      <c r="A283" s="125"/>
      <c r="B283" s="124">
        <f>SUM(B252:B282)/31</f>
        <v>20.461290322580652</v>
      </c>
      <c r="C283" s="124">
        <f>SUM(C252:C282)/31</f>
        <v>23.280645161290323</v>
      </c>
      <c r="D283" s="124">
        <f>SUM(D252:D282)/31</f>
        <v>0.52620967741935487</v>
      </c>
      <c r="E283" s="124">
        <f>SUM(E252:E282)/30</f>
        <v>17.436666666666664</v>
      </c>
      <c r="F283" s="124">
        <f>SUM(F252:F282)/31</f>
        <v>0.43548387096774188</v>
      </c>
      <c r="G283" s="124">
        <f>SUM(G252:G282)/31</f>
        <v>87.967741935483872</v>
      </c>
      <c r="H283" s="124">
        <f>SUM(H252:H282)</f>
        <v>106.99999999999999</v>
      </c>
      <c r="I283" s="124">
        <f>SUM(I252:I282)/31</f>
        <v>2.0096774193548388</v>
      </c>
      <c r="J283" s="124">
        <f>SUM(J252:J282)/31</f>
        <v>0.1995967741935484</v>
      </c>
      <c r="K283" s="124">
        <f>SUM(K252:K282)/31</f>
        <v>1.1419354838709679</v>
      </c>
      <c r="L283" s="124">
        <f>SUM(L252:L282)/31</f>
        <v>0.1657706093189964</v>
      </c>
      <c r="M283" s="124">
        <f>SUM(M252:M282)/31</f>
        <v>17.799999999999997</v>
      </c>
      <c r="N283" s="124">
        <f>SUM(N252:N282)/31</f>
        <v>212.06451612903226</v>
      </c>
      <c r="O283" s="124">
        <f>SUM(O252:O282)/31</f>
        <v>0.49574372759856644</v>
      </c>
      <c r="P283" s="124">
        <f>SUM(P252:P282)/31</f>
        <v>43.541935483870972</v>
      </c>
      <c r="Q283" s="124">
        <f>SUM(Q252:Q282)/31</f>
        <v>224.32258064516128</v>
      </c>
      <c r="R283" s="123"/>
      <c r="S283" s="123"/>
      <c r="T283" s="129"/>
      <c r="U283" s="128"/>
    </row>
    <row r="284" spans="1:21">
      <c r="A284" s="116" t="s">
        <v>134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4"/>
    </row>
    <row r="285" spans="1:21">
      <c r="A285" s="110" t="s">
        <v>101</v>
      </c>
      <c r="B285" s="113" t="s">
        <v>100</v>
      </c>
      <c r="C285" s="112"/>
      <c r="D285" s="112"/>
      <c r="E285" s="112"/>
      <c r="F285" s="111"/>
      <c r="G285" s="110" t="s">
        <v>99</v>
      </c>
      <c r="H285" s="113" t="s">
        <v>98</v>
      </c>
      <c r="I285" s="112"/>
      <c r="J285" s="112"/>
      <c r="K285" s="112"/>
      <c r="L285" s="111"/>
      <c r="M285" s="113" t="s">
        <v>97</v>
      </c>
      <c r="N285" s="112"/>
      <c r="O285" s="112"/>
      <c r="P285" s="112"/>
      <c r="Q285" s="111"/>
      <c r="R285" s="113" t="s">
        <v>105</v>
      </c>
      <c r="S285" s="112"/>
      <c r="T285" s="111"/>
      <c r="U285" s="110" t="s">
        <v>96</v>
      </c>
    </row>
    <row r="286" spans="1:21">
      <c r="A286" s="110"/>
      <c r="B286" s="110" t="s">
        <v>84</v>
      </c>
      <c r="C286" s="113" t="s">
        <v>95</v>
      </c>
      <c r="D286" s="111"/>
      <c r="E286" s="113" t="s">
        <v>94</v>
      </c>
      <c r="F286" s="111"/>
      <c r="G286" s="110" t="s">
        <v>90</v>
      </c>
      <c r="H286" s="110" t="s">
        <v>93</v>
      </c>
      <c r="I286" s="113" t="s">
        <v>92</v>
      </c>
      <c r="J286" s="111"/>
      <c r="K286" s="113" t="s">
        <v>91</v>
      </c>
      <c r="L286" s="111"/>
      <c r="M286" s="113" t="s">
        <v>90</v>
      </c>
      <c r="N286" s="111"/>
      <c r="O286" s="113" t="s">
        <v>89</v>
      </c>
      <c r="P286" s="112"/>
      <c r="Q286" s="111"/>
      <c r="R286" s="110" t="s">
        <v>90</v>
      </c>
      <c r="S286" s="113" t="s">
        <v>104</v>
      </c>
      <c r="T286" s="111"/>
      <c r="U286" s="110"/>
    </row>
    <row r="287" spans="1:21">
      <c r="A287" s="110"/>
      <c r="B287" s="110" t="s">
        <v>88</v>
      </c>
      <c r="C287" s="110" t="s">
        <v>88</v>
      </c>
      <c r="D287" s="110" t="s">
        <v>85</v>
      </c>
      <c r="E287" s="110" t="s">
        <v>87</v>
      </c>
      <c r="F287" s="110" t="s">
        <v>85</v>
      </c>
      <c r="G287" s="110" t="s">
        <v>81</v>
      </c>
      <c r="H287" s="110" t="s">
        <v>86</v>
      </c>
      <c r="I287" s="110"/>
      <c r="J287" s="110" t="s">
        <v>85</v>
      </c>
      <c r="K287" s="110"/>
      <c r="L287" s="110" t="s">
        <v>85</v>
      </c>
      <c r="M287" s="110" t="s">
        <v>83</v>
      </c>
      <c r="N287" s="110" t="s">
        <v>82</v>
      </c>
      <c r="O287" s="110" t="s">
        <v>84</v>
      </c>
      <c r="P287" s="110" t="s">
        <v>83</v>
      </c>
      <c r="Q287" s="110" t="s">
        <v>82</v>
      </c>
      <c r="R287" s="110" t="s">
        <v>103</v>
      </c>
      <c r="S287" s="110" t="s">
        <v>103</v>
      </c>
      <c r="T287" s="110" t="s">
        <v>85</v>
      </c>
      <c r="U287" s="110" t="s">
        <v>81</v>
      </c>
    </row>
    <row r="288" spans="1:21">
      <c r="A288" s="105">
        <v>39326</v>
      </c>
      <c r="B288" s="103">
        <v>18.7</v>
      </c>
      <c r="C288" s="103">
        <v>20.9</v>
      </c>
      <c r="D288" s="104">
        <v>0.52777777777777779</v>
      </c>
      <c r="E288" s="103">
        <v>15.9</v>
      </c>
      <c r="F288" s="104">
        <v>0.13194444444444445</v>
      </c>
      <c r="G288" s="103">
        <v>88</v>
      </c>
      <c r="H288" s="103">
        <v>0</v>
      </c>
      <c r="I288" s="103">
        <v>0</v>
      </c>
      <c r="J288" s="104">
        <v>0</v>
      </c>
      <c r="K288" s="103">
        <v>0</v>
      </c>
      <c r="L288" s="104">
        <v>0</v>
      </c>
      <c r="M288" s="103">
        <v>9.1</v>
      </c>
      <c r="N288" s="103">
        <v>85</v>
      </c>
      <c r="O288" s="104">
        <v>0.5625</v>
      </c>
      <c r="P288" s="103">
        <v>33.5</v>
      </c>
      <c r="Q288" s="103">
        <v>61</v>
      </c>
      <c r="R288" s="103"/>
      <c r="S288" s="103"/>
      <c r="T288" s="103"/>
      <c r="U288" s="103">
        <v>100</v>
      </c>
    </row>
    <row r="289" spans="1:21">
      <c r="A289" s="108">
        <v>39327</v>
      </c>
      <c r="B289" s="106">
        <v>19.5</v>
      </c>
      <c r="C289" s="106">
        <v>20.7</v>
      </c>
      <c r="D289" s="107">
        <v>0.36805555555555558</v>
      </c>
      <c r="E289" s="106">
        <v>17.3</v>
      </c>
      <c r="F289" s="107">
        <v>0.20138888888888887</v>
      </c>
      <c r="G289" s="106">
        <v>88</v>
      </c>
      <c r="H289" s="106">
        <v>0</v>
      </c>
      <c r="I289" s="106">
        <v>0</v>
      </c>
      <c r="J289" s="107">
        <v>0</v>
      </c>
      <c r="K289" s="106">
        <v>0</v>
      </c>
      <c r="L289" s="107">
        <v>0</v>
      </c>
      <c r="M289" s="106">
        <v>9.1</v>
      </c>
      <c r="N289" s="106">
        <v>60</v>
      </c>
      <c r="O289" s="107">
        <v>0.53472222222222221</v>
      </c>
      <c r="P289" s="106">
        <v>27.4</v>
      </c>
      <c r="Q289" s="106">
        <v>61</v>
      </c>
      <c r="R289" s="106"/>
      <c r="S289" s="106"/>
      <c r="T289" s="106"/>
      <c r="U289" s="106">
        <v>100</v>
      </c>
    </row>
    <row r="290" spans="1:21">
      <c r="A290" s="105">
        <v>39328</v>
      </c>
      <c r="B290" s="103">
        <v>19.2</v>
      </c>
      <c r="C290" s="103">
        <v>20</v>
      </c>
      <c r="D290" s="104">
        <v>0.47222222222222227</v>
      </c>
      <c r="E290" s="103">
        <v>18.3</v>
      </c>
      <c r="F290" s="104">
        <v>0.22222222222222221</v>
      </c>
      <c r="G290" s="103">
        <v>88</v>
      </c>
      <c r="H290" s="103">
        <v>0</v>
      </c>
      <c r="I290" s="103">
        <v>0</v>
      </c>
      <c r="J290" s="103"/>
      <c r="K290" s="103">
        <v>0</v>
      </c>
      <c r="L290" s="104">
        <v>0</v>
      </c>
      <c r="M290" s="103">
        <v>14.8</v>
      </c>
      <c r="N290" s="103">
        <v>13</v>
      </c>
      <c r="O290" s="104">
        <v>0.97916666666666663</v>
      </c>
      <c r="P290" s="103">
        <v>29.5</v>
      </c>
      <c r="Q290" s="103">
        <v>74</v>
      </c>
      <c r="R290" s="103"/>
      <c r="S290" s="103"/>
      <c r="T290" s="103"/>
      <c r="U290" s="103">
        <v>100</v>
      </c>
    </row>
    <row r="291" spans="1:21">
      <c r="A291" s="108">
        <v>39329</v>
      </c>
      <c r="B291" s="106">
        <v>18.399999999999999</v>
      </c>
      <c r="C291" s="106">
        <v>20.3</v>
      </c>
      <c r="D291" s="107">
        <v>0.41666666666666669</v>
      </c>
      <c r="E291" s="106">
        <v>16.600000000000001</v>
      </c>
      <c r="F291" s="107">
        <v>8.3333333333333329E-2</v>
      </c>
      <c r="G291" s="106">
        <v>88</v>
      </c>
      <c r="H291" s="106">
        <v>3.6</v>
      </c>
      <c r="I291" s="106">
        <v>1.2</v>
      </c>
      <c r="J291" s="107">
        <v>0.28472222222222221</v>
      </c>
      <c r="K291" s="106">
        <v>0.5</v>
      </c>
      <c r="L291" s="107">
        <v>0.27083333333333331</v>
      </c>
      <c r="M291" s="106">
        <v>17</v>
      </c>
      <c r="N291" s="106">
        <v>48</v>
      </c>
      <c r="O291" s="107">
        <v>0.3263888888888889</v>
      </c>
      <c r="P291" s="106">
        <v>46.1</v>
      </c>
      <c r="Q291" s="106">
        <v>324</v>
      </c>
      <c r="R291" s="106"/>
      <c r="S291" s="106"/>
      <c r="T291" s="106"/>
      <c r="U291" s="106">
        <v>100</v>
      </c>
    </row>
    <row r="292" spans="1:21">
      <c r="A292" s="105">
        <v>39330</v>
      </c>
      <c r="B292" s="103">
        <v>17.399999999999999</v>
      </c>
      <c r="C292" s="103">
        <v>20.399999999999999</v>
      </c>
      <c r="D292" s="104">
        <v>0.49305555555555558</v>
      </c>
      <c r="E292" s="103">
        <v>14.3</v>
      </c>
      <c r="F292" s="104">
        <v>0.25</v>
      </c>
      <c r="G292" s="103">
        <v>88</v>
      </c>
      <c r="H292" s="103">
        <v>0</v>
      </c>
      <c r="I292" s="103">
        <v>0</v>
      </c>
      <c r="J292" s="104">
        <v>0</v>
      </c>
      <c r="K292" s="103">
        <v>0</v>
      </c>
      <c r="L292" s="104">
        <v>0</v>
      </c>
      <c r="M292" s="103">
        <v>11.4</v>
      </c>
      <c r="N292" s="103">
        <v>106</v>
      </c>
      <c r="O292" s="104">
        <v>0.53472222222222221</v>
      </c>
      <c r="P292" s="103">
        <v>35.299999999999997</v>
      </c>
      <c r="Q292" s="103">
        <v>66</v>
      </c>
      <c r="R292" s="103"/>
      <c r="S292" s="103"/>
      <c r="T292" s="103"/>
      <c r="U292" s="103">
        <v>100</v>
      </c>
    </row>
    <row r="293" spans="1:21">
      <c r="A293" s="108">
        <v>39331</v>
      </c>
      <c r="B293" s="106">
        <v>16.8</v>
      </c>
      <c r="C293" s="106">
        <v>20</v>
      </c>
      <c r="D293" s="107">
        <v>0.74305555555555547</v>
      </c>
      <c r="E293" s="106">
        <v>11.9</v>
      </c>
      <c r="F293" s="107">
        <v>0.22916666666666666</v>
      </c>
      <c r="G293" s="106">
        <v>88</v>
      </c>
      <c r="H293" s="106">
        <v>0.4</v>
      </c>
      <c r="I293" s="106">
        <v>0.4</v>
      </c>
      <c r="J293" s="107">
        <v>0.46527777777777773</v>
      </c>
      <c r="K293" s="106">
        <v>0.4</v>
      </c>
      <c r="L293" s="107">
        <v>0.46527777777777773</v>
      </c>
      <c r="M293" s="106">
        <v>11.9</v>
      </c>
      <c r="N293" s="106">
        <v>112</v>
      </c>
      <c r="O293" s="107">
        <v>0.57638888888888895</v>
      </c>
      <c r="P293" s="106">
        <v>32</v>
      </c>
      <c r="Q293" s="106">
        <v>64</v>
      </c>
      <c r="R293" s="106"/>
      <c r="S293" s="106"/>
      <c r="T293" s="106"/>
      <c r="U293" s="106">
        <v>100</v>
      </c>
    </row>
    <row r="294" spans="1:21">
      <c r="A294" s="105">
        <v>39332</v>
      </c>
      <c r="B294" s="103">
        <v>18.2</v>
      </c>
      <c r="C294" s="103">
        <v>20.399999999999999</v>
      </c>
      <c r="D294" s="104">
        <v>0.59722222222222221</v>
      </c>
      <c r="E294" s="103">
        <v>14.7</v>
      </c>
      <c r="F294" s="104">
        <v>0.25</v>
      </c>
      <c r="G294" s="103">
        <v>88</v>
      </c>
      <c r="H294" s="103">
        <v>0</v>
      </c>
      <c r="I294" s="103">
        <v>0</v>
      </c>
      <c r="J294" s="104">
        <v>0</v>
      </c>
      <c r="K294" s="103">
        <v>0</v>
      </c>
      <c r="L294" s="104">
        <v>0</v>
      </c>
      <c r="M294" s="103">
        <v>8.6</v>
      </c>
      <c r="N294" s="103">
        <v>20</v>
      </c>
      <c r="O294" s="104">
        <v>0.5</v>
      </c>
      <c r="P294" s="103">
        <v>20.9</v>
      </c>
      <c r="Q294" s="103">
        <v>30</v>
      </c>
      <c r="R294" s="103"/>
      <c r="S294" s="103"/>
      <c r="T294" s="103"/>
      <c r="U294" s="103">
        <v>100</v>
      </c>
    </row>
    <row r="295" spans="1:21">
      <c r="A295" s="108">
        <v>39333</v>
      </c>
      <c r="B295" s="106">
        <v>18.399999999999999</v>
      </c>
      <c r="C295" s="106">
        <v>19.899999999999999</v>
      </c>
      <c r="D295" s="107">
        <v>0.65277777777777779</v>
      </c>
      <c r="E295" s="106">
        <v>15.6</v>
      </c>
      <c r="F295" s="107">
        <v>0.99305555555555547</v>
      </c>
      <c r="G295" s="106">
        <v>88</v>
      </c>
      <c r="H295" s="106">
        <v>0</v>
      </c>
      <c r="I295" s="106">
        <v>0</v>
      </c>
      <c r="J295" s="107">
        <v>0</v>
      </c>
      <c r="K295" s="106">
        <v>0</v>
      </c>
      <c r="L295" s="107">
        <v>0</v>
      </c>
      <c r="M295" s="106">
        <v>6.4</v>
      </c>
      <c r="N295" s="106">
        <v>26</v>
      </c>
      <c r="O295" s="107">
        <v>0.5</v>
      </c>
      <c r="P295" s="106">
        <v>21.6</v>
      </c>
      <c r="Q295" s="106">
        <v>35</v>
      </c>
      <c r="R295" s="106"/>
      <c r="S295" s="106"/>
      <c r="T295" s="106"/>
      <c r="U295" s="106">
        <v>100</v>
      </c>
    </row>
    <row r="296" spans="1:21">
      <c r="A296" s="105">
        <v>39334</v>
      </c>
      <c r="B296" s="103">
        <v>17.8</v>
      </c>
      <c r="C296" s="103">
        <v>20.5</v>
      </c>
      <c r="D296" s="104">
        <v>0.64583333333333337</v>
      </c>
      <c r="E296" s="103">
        <v>14</v>
      </c>
      <c r="F296" s="104">
        <v>0.23611111111111113</v>
      </c>
      <c r="G296" s="103">
        <v>88</v>
      </c>
      <c r="H296" s="103">
        <v>0</v>
      </c>
      <c r="I296" s="103">
        <v>0</v>
      </c>
      <c r="J296" s="104">
        <v>0</v>
      </c>
      <c r="K296" s="103">
        <v>0</v>
      </c>
      <c r="L296" s="104">
        <v>0</v>
      </c>
      <c r="M296" s="103">
        <v>11</v>
      </c>
      <c r="N296" s="103">
        <v>123</v>
      </c>
      <c r="O296" s="104">
        <v>0.29166666666666669</v>
      </c>
      <c r="P296" s="103">
        <v>24.8</v>
      </c>
      <c r="Q296" s="103">
        <v>166</v>
      </c>
      <c r="R296" s="103"/>
      <c r="S296" s="103"/>
      <c r="T296" s="103"/>
      <c r="U296" s="103">
        <v>100</v>
      </c>
    </row>
    <row r="297" spans="1:21">
      <c r="A297" s="108">
        <v>39335</v>
      </c>
      <c r="B297" s="106">
        <v>18.8</v>
      </c>
      <c r="C297" s="106">
        <v>21</v>
      </c>
      <c r="D297" s="107">
        <v>0.58333333333333337</v>
      </c>
      <c r="E297" s="106">
        <v>16.899999999999999</v>
      </c>
      <c r="F297" s="107">
        <v>0.99305555555555547</v>
      </c>
      <c r="G297" s="106">
        <v>88</v>
      </c>
      <c r="H297" s="106">
        <v>0</v>
      </c>
      <c r="I297" s="106">
        <v>0</v>
      </c>
      <c r="J297" s="107">
        <v>0</v>
      </c>
      <c r="K297" s="106">
        <v>0</v>
      </c>
      <c r="L297" s="107">
        <v>0</v>
      </c>
      <c r="M297" s="106">
        <v>8.3000000000000007</v>
      </c>
      <c r="N297" s="106">
        <v>351</v>
      </c>
      <c r="O297" s="107">
        <v>0.60416666666666663</v>
      </c>
      <c r="P297" s="106">
        <v>22</v>
      </c>
      <c r="Q297" s="106">
        <v>29</v>
      </c>
      <c r="R297" s="106"/>
      <c r="S297" s="106"/>
      <c r="T297" s="106"/>
      <c r="U297" s="106">
        <v>100</v>
      </c>
    </row>
    <row r="298" spans="1:21">
      <c r="A298" s="105">
        <v>39336</v>
      </c>
      <c r="B298" s="103">
        <v>18.100000000000001</v>
      </c>
      <c r="C298" s="103">
        <v>20.5</v>
      </c>
      <c r="D298" s="104">
        <v>0.58333333333333337</v>
      </c>
      <c r="E298" s="103">
        <v>15.8</v>
      </c>
      <c r="F298" s="104">
        <v>0.25694444444444448</v>
      </c>
      <c r="G298" s="103">
        <v>88</v>
      </c>
      <c r="H298" s="103">
        <v>0</v>
      </c>
      <c r="I298" s="103">
        <v>0</v>
      </c>
      <c r="J298" s="103"/>
      <c r="K298" s="103">
        <v>0</v>
      </c>
      <c r="L298" s="104">
        <v>0</v>
      </c>
      <c r="M298" s="103">
        <v>7.2</v>
      </c>
      <c r="N298" s="103">
        <v>52</v>
      </c>
      <c r="O298" s="104">
        <v>0.625</v>
      </c>
      <c r="P298" s="103">
        <v>22</v>
      </c>
      <c r="Q298" s="103">
        <v>249</v>
      </c>
      <c r="R298" s="103"/>
      <c r="S298" s="103"/>
      <c r="T298" s="103"/>
      <c r="U298" s="103">
        <v>100</v>
      </c>
    </row>
    <row r="299" spans="1:21">
      <c r="A299" s="108">
        <v>39337</v>
      </c>
      <c r="B299" s="106">
        <v>17.600000000000001</v>
      </c>
      <c r="C299" s="106">
        <v>19.2</v>
      </c>
      <c r="D299" s="107">
        <v>0.52083333333333337</v>
      </c>
      <c r="E299" s="106">
        <v>15.5</v>
      </c>
      <c r="F299" s="107">
        <v>0.93055555555555547</v>
      </c>
      <c r="G299" s="106">
        <v>88</v>
      </c>
      <c r="H299" s="106">
        <v>0</v>
      </c>
      <c r="I299" s="106">
        <v>0</v>
      </c>
      <c r="J299" s="107">
        <v>0</v>
      </c>
      <c r="K299" s="106">
        <v>0</v>
      </c>
      <c r="L299" s="107">
        <v>0</v>
      </c>
      <c r="M299" s="106">
        <v>8.5</v>
      </c>
      <c r="N299" s="106">
        <v>79</v>
      </c>
      <c r="O299" s="107">
        <v>0.59027777777777779</v>
      </c>
      <c r="P299" s="106">
        <v>24.8</v>
      </c>
      <c r="Q299" s="106">
        <v>60</v>
      </c>
      <c r="R299" s="106"/>
      <c r="S299" s="106"/>
      <c r="T299" s="106"/>
      <c r="U299" s="106">
        <v>100</v>
      </c>
    </row>
    <row r="300" spans="1:21">
      <c r="A300" s="105">
        <v>39338</v>
      </c>
      <c r="B300" s="103">
        <v>17.399999999999999</v>
      </c>
      <c r="C300" s="103">
        <v>19.5</v>
      </c>
      <c r="D300" s="104">
        <v>0.64583333333333337</v>
      </c>
      <c r="E300" s="103">
        <v>14.2</v>
      </c>
      <c r="F300" s="104">
        <v>0.22222222222222221</v>
      </c>
      <c r="G300" s="103">
        <v>88</v>
      </c>
      <c r="H300" s="103">
        <v>0</v>
      </c>
      <c r="I300" s="103">
        <v>0</v>
      </c>
      <c r="J300" s="104">
        <v>0</v>
      </c>
      <c r="K300" s="103">
        <v>0</v>
      </c>
      <c r="L300" s="104">
        <v>0</v>
      </c>
      <c r="M300" s="103">
        <v>11.7</v>
      </c>
      <c r="N300" s="103">
        <v>281</v>
      </c>
      <c r="O300" s="104">
        <v>0.15277777777777776</v>
      </c>
      <c r="P300" s="103">
        <v>23.4</v>
      </c>
      <c r="Q300" s="103">
        <v>165</v>
      </c>
      <c r="R300" s="103"/>
      <c r="S300" s="103"/>
      <c r="T300" s="103"/>
      <c r="U300" s="103">
        <v>100</v>
      </c>
    </row>
    <row r="301" spans="1:21">
      <c r="A301" s="108">
        <v>39339</v>
      </c>
      <c r="B301" s="106">
        <v>18.899999999999999</v>
      </c>
      <c r="C301" s="106">
        <v>19.899999999999999</v>
      </c>
      <c r="D301" s="107">
        <v>0.47916666666666669</v>
      </c>
      <c r="E301" s="106">
        <v>18</v>
      </c>
      <c r="F301" s="107">
        <v>0.22916666666666666</v>
      </c>
      <c r="G301" s="106">
        <v>88</v>
      </c>
      <c r="H301" s="106">
        <v>0</v>
      </c>
      <c r="I301" s="106">
        <v>0</v>
      </c>
      <c r="J301" s="107">
        <v>0</v>
      </c>
      <c r="K301" s="106">
        <v>0</v>
      </c>
      <c r="L301" s="107">
        <v>0</v>
      </c>
      <c r="M301" s="106">
        <v>15.9</v>
      </c>
      <c r="N301" s="106">
        <v>312</v>
      </c>
      <c r="O301" s="107">
        <v>0.59722222222222221</v>
      </c>
      <c r="P301" s="106">
        <v>36</v>
      </c>
      <c r="Q301" s="106">
        <v>317</v>
      </c>
      <c r="R301" s="106"/>
      <c r="S301" s="106"/>
      <c r="T301" s="106"/>
      <c r="U301" s="106">
        <v>100</v>
      </c>
    </row>
    <row r="302" spans="1:21">
      <c r="A302" s="105">
        <v>39340</v>
      </c>
      <c r="B302" s="103">
        <v>19.899999999999999</v>
      </c>
      <c r="C302" s="103">
        <v>21.6</v>
      </c>
      <c r="D302" s="104">
        <v>0.63888888888888895</v>
      </c>
      <c r="E302" s="103">
        <v>18</v>
      </c>
      <c r="F302" s="104">
        <v>0.95833333333333337</v>
      </c>
      <c r="G302" s="103">
        <v>88</v>
      </c>
      <c r="H302" s="103">
        <v>0</v>
      </c>
      <c r="I302" s="103">
        <v>0</v>
      </c>
      <c r="J302" s="104">
        <v>0</v>
      </c>
      <c r="K302" s="103">
        <v>0</v>
      </c>
      <c r="L302" s="104">
        <v>0</v>
      </c>
      <c r="M302" s="103">
        <v>7.8</v>
      </c>
      <c r="N302" s="103">
        <v>56</v>
      </c>
      <c r="O302" s="104">
        <v>0.60416666666666663</v>
      </c>
      <c r="P302" s="103">
        <v>28.8</v>
      </c>
      <c r="Q302" s="103">
        <v>73</v>
      </c>
      <c r="R302" s="103"/>
      <c r="S302" s="103"/>
      <c r="T302" s="103"/>
      <c r="U302" s="103">
        <v>100</v>
      </c>
    </row>
    <row r="303" spans="1:21">
      <c r="A303" s="108">
        <v>39341</v>
      </c>
      <c r="B303" s="106">
        <v>20.100000000000001</v>
      </c>
      <c r="C303" s="106">
        <v>25.4</v>
      </c>
      <c r="D303" s="107">
        <v>0.38194444444444442</v>
      </c>
      <c r="E303" s="106">
        <v>17.600000000000001</v>
      </c>
      <c r="F303" s="107">
        <v>0.15972222222222224</v>
      </c>
      <c r="G303" s="106">
        <v>88</v>
      </c>
      <c r="H303" s="106">
        <v>11.5</v>
      </c>
      <c r="I303" s="106">
        <v>6.2</v>
      </c>
      <c r="J303" s="107">
        <v>0.70138888888888884</v>
      </c>
      <c r="K303" s="106">
        <v>2.2000000000000002</v>
      </c>
      <c r="L303" s="107">
        <v>0.69444444444444453</v>
      </c>
      <c r="M303" s="106">
        <v>11.7</v>
      </c>
      <c r="N303" s="106">
        <v>193</v>
      </c>
      <c r="O303" s="107">
        <v>0.72916666666666663</v>
      </c>
      <c r="P303" s="106">
        <v>41.8</v>
      </c>
      <c r="Q303" s="106">
        <v>322</v>
      </c>
      <c r="R303" s="106"/>
      <c r="S303" s="106"/>
      <c r="T303" s="106"/>
      <c r="U303" s="106">
        <v>100</v>
      </c>
    </row>
    <row r="304" spans="1:21">
      <c r="A304" s="105">
        <v>39342</v>
      </c>
      <c r="B304" s="103">
        <v>18.8</v>
      </c>
      <c r="C304" s="103">
        <v>20.8</v>
      </c>
      <c r="D304" s="104">
        <v>0.46527777777777773</v>
      </c>
      <c r="E304" s="103">
        <v>16.7</v>
      </c>
      <c r="F304" s="104">
        <v>0.98611111111111116</v>
      </c>
      <c r="G304" s="103">
        <v>88</v>
      </c>
      <c r="H304" s="103">
        <v>1.9</v>
      </c>
      <c r="I304" s="103">
        <v>1.6</v>
      </c>
      <c r="J304" s="104">
        <v>0.98611111111111116</v>
      </c>
      <c r="K304" s="103">
        <v>1</v>
      </c>
      <c r="L304" s="104">
        <v>0.97916666666666663</v>
      </c>
      <c r="M304" s="103">
        <v>14.4</v>
      </c>
      <c r="N304" s="103">
        <v>302</v>
      </c>
      <c r="O304" s="104">
        <v>0.94444444444444453</v>
      </c>
      <c r="P304" s="103">
        <v>39.6</v>
      </c>
      <c r="Q304" s="103">
        <v>296</v>
      </c>
      <c r="R304" s="103"/>
      <c r="S304" s="103"/>
      <c r="T304" s="103"/>
      <c r="U304" s="103">
        <v>100</v>
      </c>
    </row>
    <row r="305" spans="1:21">
      <c r="A305" s="108">
        <v>39343</v>
      </c>
      <c r="B305" s="106">
        <v>16.2</v>
      </c>
      <c r="C305" s="106">
        <v>17.600000000000001</v>
      </c>
      <c r="D305" s="107">
        <v>3.4722222222222224E-2</v>
      </c>
      <c r="E305" s="106">
        <v>15.1</v>
      </c>
      <c r="F305" s="107">
        <v>0.13194444444444445</v>
      </c>
      <c r="G305" s="106">
        <v>88</v>
      </c>
      <c r="H305" s="106">
        <v>11.1</v>
      </c>
      <c r="I305" s="106">
        <v>5.4</v>
      </c>
      <c r="J305" s="107">
        <v>0.44444444444444442</v>
      </c>
      <c r="K305" s="106">
        <v>2.1</v>
      </c>
      <c r="L305" s="107">
        <v>0.40972222222222227</v>
      </c>
      <c r="M305" s="106">
        <v>12.6</v>
      </c>
      <c r="N305" s="106">
        <v>40</v>
      </c>
      <c r="O305" s="107">
        <v>9.0277777777777776E-2</v>
      </c>
      <c r="P305" s="106">
        <v>44.3</v>
      </c>
      <c r="Q305" s="106">
        <v>327</v>
      </c>
      <c r="R305" s="106"/>
      <c r="S305" s="106"/>
      <c r="T305" s="106"/>
      <c r="U305" s="106">
        <v>100</v>
      </c>
    </row>
    <row r="306" spans="1:21">
      <c r="A306" s="105">
        <v>39344</v>
      </c>
      <c r="B306" s="103">
        <v>15.1</v>
      </c>
      <c r="C306" s="103">
        <v>18</v>
      </c>
      <c r="D306" s="104">
        <v>0.63194444444444442</v>
      </c>
      <c r="E306" s="103">
        <v>11.9</v>
      </c>
      <c r="F306" s="104">
        <v>0.25</v>
      </c>
      <c r="G306" s="103">
        <v>88</v>
      </c>
      <c r="H306" s="103">
        <v>0</v>
      </c>
      <c r="I306" s="103">
        <v>0</v>
      </c>
      <c r="J306" s="104">
        <v>0</v>
      </c>
      <c r="K306" s="103">
        <v>0</v>
      </c>
      <c r="L306" s="104">
        <v>0</v>
      </c>
      <c r="M306" s="103">
        <v>11.8</v>
      </c>
      <c r="N306" s="103">
        <v>120</v>
      </c>
      <c r="O306" s="104">
        <v>0.61111111111111105</v>
      </c>
      <c r="P306" s="103">
        <v>31.7</v>
      </c>
      <c r="Q306" s="103">
        <v>64</v>
      </c>
      <c r="R306" s="103"/>
      <c r="S306" s="103"/>
      <c r="T306" s="103"/>
      <c r="U306" s="103">
        <v>100</v>
      </c>
    </row>
    <row r="307" spans="1:21">
      <c r="A307" s="108">
        <v>39345</v>
      </c>
      <c r="B307" s="106">
        <v>15.3</v>
      </c>
      <c r="C307" s="106">
        <v>20</v>
      </c>
      <c r="D307" s="107">
        <v>0.67361111111111116</v>
      </c>
      <c r="E307" s="106">
        <v>10.199999999999999</v>
      </c>
      <c r="F307" s="107">
        <v>0.24305555555555555</v>
      </c>
      <c r="G307" s="106">
        <v>88</v>
      </c>
      <c r="H307" s="106">
        <v>0</v>
      </c>
      <c r="I307" s="106">
        <v>0</v>
      </c>
      <c r="J307" s="107">
        <v>0</v>
      </c>
      <c r="K307" s="106">
        <v>0</v>
      </c>
      <c r="L307" s="107">
        <v>0</v>
      </c>
      <c r="M307" s="106">
        <v>12</v>
      </c>
      <c r="N307" s="106">
        <v>143</v>
      </c>
      <c r="O307" s="107">
        <v>0.27083333333333331</v>
      </c>
      <c r="P307" s="106">
        <v>28.4</v>
      </c>
      <c r="Q307" s="106">
        <v>159</v>
      </c>
      <c r="R307" s="106"/>
      <c r="S307" s="106"/>
      <c r="T307" s="106"/>
      <c r="U307" s="106">
        <v>100</v>
      </c>
    </row>
    <row r="308" spans="1:21">
      <c r="A308" s="105">
        <v>39346</v>
      </c>
      <c r="B308" s="103">
        <v>19</v>
      </c>
      <c r="C308" s="103">
        <v>25.5</v>
      </c>
      <c r="D308" s="104">
        <v>0.4375</v>
      </c>
      <c r="E308" s="103">
        <v>14.4</v>
      </c>
      <c r="F308" s="104">
        <v>0.20833333333333334</v>
      </c>
      <c r="G308" s="103">
        <v>88</v>
      </c>
      <c r="H308" s="103">
        <v>7.4</v>
      </c>
      <c r="I308" s="103">
        <v>2.8</v>
      </c>
      <c r="J308" s="104">
        <v>0.80555555555555547</v>
      </c>
      <c r="K308" s="103">
        <v>0.7</v>
      </c>
      <c r="L308" s="104">
        <v>0.72916666666666663</v>
      </c>
      <c r="M308" s="103">
        <v>16.600000000000001</v>
      </c>
      <c r="N308" s="103">
        <v>207</v>
      </c>
      <c r="O308" s="104">
        <v>0.70833333333333337</v>
      </c>
      <c r="P308" s="103">
        <v>49.3</v>
      </c>
      <c r="Q308" s="103">
        <v>351</v>
      </c>
      <c r="R308" s="103"/>
      <c r="S308" s="103"/>
      <c r="T308" s="103"/>
      <c r="U308" s="103">
        <v>100</v>
      </c>
    </row>
    <row r="309" spans="1:21">
      <c r="A309" s="108">
        <v>39347</v>
      </c>
      <c r="B309" s="106">
        <v>17</v>
      </c>
      <c r="C309" s="106">
        <v>18.600000000000001</v>
      </c>
      <c r="D309" s="107">
        <v>3.4722222222222224E-2</v>
      </c>
      <c r="E309" s="106">
        <v>16</v>
      </c>
      <c r="F309" s="107">
        <v>0.98611111111111116</v>
      </c>
      <c r="G309" s="106">
        <v>88</v>
      </c>
      <c r="H309" s="106">
        <v>1.8</v>
      </c>
      <c r="I309" s="106">
        <v>0.4</v>
      </c>
      <c r="J309" s="107">
        <v>0.29166666666666669</v>
      </c>
      <c r="K309" s="106">
        <v>0.1</v>
      </c>
      <c r="L309" s="107">
        <v>0.19444444444444445</v>
      </c>
      <c r="M309" s="106">
        <v>8.1</v>
      </c>
      <c r="N309" s="106">
        <v>311</v>
      </c>
      <c r="O309" s="107">
        <v>0.28472222222222221</v>
      </c>
      <c r="P309" s="106">
        <v>28.8</v>
      </c>
      <c r="Q309" s="106">
        <v>330</v>
      </c>
      <c r="R309" s="106"/>
      <c r="S309" s="106"/>
      <c r="T309" s="106"/>
      <c r="U309" s="106">
        <v>100</v>
      </c>
    </row>
    <row r="310" spans="1:21">
      <c r="A310" s="105">
        <v>39348</v>
      </c>
      <c r="B310" s="103">
        <v>17.8</v>
      </c>
      <c r="C310" s="103">
        <v>20.2</v>
      </c>
      <c r="D310" s="104">
        <v>0.61111111111111105</v>
      </c>
      <c r="E310" s="103">
        <v>15.7</v>
      </c>
      <c r="F310" s="104">
        <v>8.3333333333333329E-2</v>
      </c>
      <c r="G310" s="103">
        <v>88</v>
      </c>
      <c r="H310" s="103">
        <v>0</v>
      </c>
      <c r="I310" s="103">
        <v>0</v>
      </c>
      <c r="J310" s="104">
        <v>0</v>
      </c>
      <c r="K310" s="103">
        <v>0</v>
      </c>
      <c r="L310" s="104">
        <v>0</v>
      </c>
      <c r="M310" s="103">
        <v>8.6</v>
      </c>
      <c r="N310" s="103">
        <v>120</v>
      </c>
      <c r="O310" s="104">
        <v>0.625</v>
      </c>
      <c r="P310" s="103">
        <v>27</v>
      </c>
      <c r="Q310" s="103">
        <v>68</v>
      </c>
      <c r="R310" s="103"/>
      <c r="S310" s="103"/>
      <c r="T310" s="103"/>
      <c r="U310" s="103">
        <v>100</v>
      </c>
    </row>
    <row r="311" spans="1:21">
      <c r="A311" s="108">
        <v>39349</v>
      </c>
      <c r="B311" s="106">
        <v>16.899999999999999</v>
      </c>
      <c r="C311" s="106">
        <v>19.5</v>
      </c>
      <c r="D311" s="107">
        <v>0.45833333333333331</v>
      </c>
      <c r="E311" s="106">
        <v>14.7</v>
      </c>
      <c r="F311" s="107">
        <v>0.95833333333333337</v>
      </c>
      <c r="G311" s="106">
        <v>88</v>
      </c>
      <c r="H311" s="106">
        <v>2.9</v>
      </c>
      <c r="I311" s="106">
        <v>1.9</v>
      </c>
      <c r="J311" s="107">
        <v>0.97222222222222221</v>
      </c>
      <c r="K311" s="106">
        <v>0.8</v>
      </c>
      <c r="L311" s="107">
        <v>0.95138888888888884</v>
      </c>
      <c r="M311" s="106">
        <v>17.100000000000001</v>
      </c>
      <c r="N311" s="106">
        <v>349</v>
      </c>
      <c r="O311" s="107">
        <v>0.75694444444444453</v>
      </c>
      <c r="P311" s="106">
        <v>45.4</v>
      </c>
      <c r="Q311" s="106">
        <v>7</v>
      </c>
      <c r="R311" s="106"/>
      <c r="S311" s="106"/>
      <c r="T311" s="106"/>
      <c r="U311" s="106">
        <v>100</v>
      </c>
    </row>
    <row r="312" spans="1:21">
      <c r="A312" s="105">
        <v>39350</v>
      </c>
      <c r="B312" s="103">
        <v>15</v>
      </c>
      <c r="C312" s="103">
        <v>16.5</v>
      </c>
      <c r="D312" s="104">
        <v>0.375</v>
      </c>
      <c r="E312" s="103">
        <v>14</v>
      </c>
      <c r="F312" s="104">
        <v>0.68055555555555547</v>
      </c>
      <c r="G312" s="103">
        <v>88</v>
      </c>
      <c r="H312" s="103">
        <v>5.0999999999999996</v>
      </c>
      <c r="I312" s="103">
        <v>1</v>
      </c>
      <c r="J312" s="104">
        <v>0.95138888888888884</v>
      </c>
      <c r="K312" s="103">
        <v>0.8</v>
      </c>
      <c r="L312" s="104">
        <v>0.74305555555555547</v>
      </c>
      <c r="M312" s="103">
        <v>14.1</v>
      </c>
      <c r="N312" s="103">
        <v>300</v>
      </c>
      <c r="O312" s="104">
        <v>0.74305555555555547</v>
      </c>
      <c r="P312" s="103">
        <v>47.5</v>
      </c>
      <c r="Q312" s="103">
        <v>40</v>
      </c>
      <c r="R312" s="103"/>
      <c r="S312" s="103"/>
      <c r="T312" s="103"/>
      <c r="U312" s="103">
        <v>100</v>
      </c>
    </row>
    <row r="313" spans="1:21">
      <c r="A313" s="108">
        <v>39351</v>
      </c>
      <c r="B313" s="106">
        <v>16.2</v>
      </c>
      <c r="C313" s="106">
        <v>17.2</v>
      </c>
      <c r="D313" s="107">
        <v>0.38194444444444442</v>
      </c>
      <c r="E313" s="106">
        <v>14.7</v>
      </c>
      <c r="F313" s="107">
        <v>6.9444444444444441E-3</v>
      </c>
      <c r="G313" s="106">
        <v>88</v>
      </c>
      <c r="H313" s="106">
        <v>3.9</v>
      </c>
      <c r="I313" s="106">
        <v>2.2000000000000002</v>
      </c>
      <c r="J313" s="107">
        <v>0.31944444444444448</v>
      </c>
      <c r="K313" s="106">
        <v>1.2</v>
      </c>
      <c r="L313" s="107">
        <v>0.28472222222222221</v>
      </c>
      <c r="M313" s="106">
        <v>31.2</v>
      </c>
      <c r="N313" s="106">
        <v>342</v>
      </c>
      <c r="O313" s="107">
        <v>0.28472222222222221</v>
      </c>
      <c r="P313" s="106">
        <v>65.5</v>
      </c>
      <c r="Q313" s="106">
        <v>356</v>
      </c>
      <c r="R313" s="106"/>
      <c r="S313" s="106"/>
      <c r="T313" s="106"/>
      <c r="U313" s="106">
        <v>100</v>
      </c>
    </row>
    <row r="314" spans="1:21">
      <c r="A314" s="105">
        <v>39352</v>
      </c>
      <c r="B314" s="103">
        <v>13.7</v>
      </c>
      <c r="C314" s="103">
        <v>16.5</v>
      </c>
      <c r="D314" s="104">
        <v>0</v>
      </c>
      <c r="E314" s="103">
        <v>11.5</v>
      </c>
      <c r="F314" s="104">
        <v>0.29166666666666669</v>
      </c>
      <c r="G314" s="103">
        <v>88</v>
      </c>
      <c r="H314" s="103">
        <v>12.9</v>
      </c>
      <c r="I314" s="103">
        <v>3.3</v>
      </c>
      <c r="J314" s="104">
        <v>0.94444444444444453</v>
      </c>
      <c r="K314" s="103">
        <v>1.9</v>
      </c>
      <c r="L314" s="104">
        <v>0.28472222222222221</v>
      </c>
      <c r="M314" s="103">
        <v>20.9</v>
      </c>
      <c r="N314" s="103">
        <v>21</v>
      </c>
      <c r="O314" s="104">
        <v>0.15972222222222224</v>
      </c>
      <c r="P314" s="103">
        <v>62.3</v>
      </c>
      <c r="Q314" s="103">
        <v>27</v>
      </c>
      <c r="R314" s="103"/>
      <c r="S314" s="103"/>
      <c r="T314" s="103"/>
      <c r="U314" s="103">
        <v>100</v>
      </c>
    </row>
    <row r="315" spans="1:21">
      <c r="A315" s="108">
        <v>39353</v>
      </c>
      <c r="B315" s="106">
        <v>14.2</v>
      </c>
      <c r="C315" s="106">
        <v>20.399999999999999</v>
      </c>
      <c r="D315" s="107">
        <v>0.59027777777777779</v>
      </c>
      <c r="E315" s="106">
        <v>9.1</v>
      </c>
      <c r="F315" s="107">
        <v>0.25694444444444448</v>
      </c>
      <c r="G315" s="106">
        <v>88</v>
      </c>
      <c r="H315" s="106">
        <v>0.2</v>
      </c>
      <c r="I315" s="106">
        <v>0.4</v>
      </c>
      <c r="J315" s="107">
        <v>0</v>
      </c>
      <c r="K315" s="106">
        <v>0.2</v>
      </c>
      <c r="L315" s="107">
        <v>0</v>
      </c>
      <c r="M315" s="106">
        <v>14.4</v>
      </c>
      <c r="N315" s="106">
        <v>145</v>
      </c>
      <c r="O315" s="107">
        <v>0.61111111111111105</v>
      </c>
      <c r="P315" s="106">
        <v>31.7</v>
      </c>
      <c r="Q315" s="106">
        <v>80</v>
      </c>
      <c r="R315" s="106"/>
      <c r="S315" s="106"/>
      <c r="T315" s="106"/>
      <c r="U315" s="106">
        <v>100</v>
      </c>
    </row>
    <row r="316" spans="1:21">
      <c r="A316" s="105">
        <v>39354</v>
      </c>
      <c r="B316" s="103">
        <v>18</v>
      </c>
      <c r="C316" s="103">
        <v>22.3</v>
      </c>
      <c r="D316" s="104">
        <v>0.60416666666666663</v>
      </c>
      <c r="E316" s="103">
        <v>13.7</v>
      </c>
      <c r="F316" s="104">
        <v>2.7777777777777776E-2</v>
      </c>
      <c r="G316" s="103">
        <v>88</v>
      </c>
      <c r="H316" s="103">
        <v>0.2</v>
      </c>
      <c r="I316" s="103">
        <v>0.2</v>
      </c>
      <c r="J316" s="104">
        <v>0.4513888888888889</v>
      </c>
      <c r="K316" s="103">
        <v>0.1</v>
      </c>
      <c r="L316" s="104">
        <v>0.44444444444444442</v>
      </c>
      <c r="M316" s="103">
        <v>16.5</v>
      </c>
      <c r="N316" s="103">
        <v>164</v>
      </c>
      <c r="O316" s="104">
        <v>0.2638888888888889</v>
      </c>
      <c r="P316" s="103">
        <v>51.5</v>
      </c>
      <c r="Q316" s="103">
        <v>173</v>
      </c>
      <c r="R316" s="103"/>
      <c r="S316" s="103"/>
      <c r="T316" s="103"/>
      <c r="U316" s="103">
        <v>100</v>
      </c>
    </row>
    <row r="317" spans="1:21">
      <c r="A317" s="108">
        <v>39355</v>
      </c>
      <c r="B317" s="106">
        <v>20.6</v>
      </c>
      <c r="C317" s="106">
        <v>24.2</v>
      </c>
      <c r="D317" s="107">
        <v>0.77083333333333337</v>
      </c>
      <c r="E317" s="106">
        <v>17.600000000000001</v>
      </c>
      <c r="F317" s="107">
        <v>0</v>
      </c>
      <c r="G317" s="106">
        <v>88</v>
      </c>
      <c r="H317" s="106">
        <v>1.4</v>
      </c>
      <c r="I317" s="106">
        <v>0.8</v>
      </c>
      <c r="J317" s="107">
        <v>0.83333333333333337</v>
      </c>
      <c r="K317" s="106">
        <v>0.3</v>
      </c>
      <c r="L317" s="107">
        <v>0.81944444444444453</v>
      </c>
      <c r="M317" s="106">
        <v>14.5</v>
      </c>
      <c r="N317" s="106">
        <v>163</v>
      </c>
      <c r="O317" s="107">
        <v>0.77083333333333337</v>
      </c>
      <c r="P317" s="106">
        <v>54</v>
      </c>
      <c r="Q317" s="106">
        <v>225</v>
      </c>
      <c r="R317" s="106"/>
      <c r="S317" s="106"/>
      <c r="T317" s="106"/>
      <c r="U317" s="106">
        <v>100</v>
      </c>
    </row>
    <row r="318" spans="1:21">
      <c r="A318" s="121"/>
      <c r="B318" s="120">
        <f>SUM(B288:B317)/30</f>
        <v>17.633333333333333</v>
      </c>
      <c r="C318" s="120">
        <f>SUM(C288:C317)/30</f>
        <v>20.25</v>
      </c>
      <c r="D318" s="120">
        <f>SUM(D288:D317)/30</f>
        <v>0.49398148148148141</v>
      </c>
      <c r="E318" s="120">
        <f>SUM(E288:E317)/30</f>
        <v>14.996666666666666</v>
      </c>
      <c r="F318" s="120">
        <f>SUM(F288:F317)/30</f>
        <v>0.38194444444444453</v>
      </c>
      <c r="G318" s="120">
        <f>SUM(G288:G317)/30</f>
        <v>88</v>
      </c>
      <c r="H318" s="120">
        <f>SUM(H288:H317)</f>
        <v>64.3</v>
      </c>
      <c r="I318" s="120">
        <f>SUM(I288:I317)/30</f>
        <v>0.92666666666666653</v>
      </c>
      <c r="J318" s="120">
        <f>SUM(J288:J317)/30</f>
        <v>0.281712962962963</v>
      </c>
      <c r="K318" s="120">
        <f>SUM(K288:K317)/30</f>
        <v>0.41</v>
      </c>
      <c r="L318" s="120">
        <f>SUM(L288:L317)/30</f>
        <v>0.24236111111111114</v>
      </c>
      <c r="M318" s="120">
        <f>SUM(M288:M317)/30</f>
        <v>12.773333333333333</v>
      </c>
      <c r="N318" s="120">
        <f>SUM(N288:N317)/30</f>
        <v>154.80000000000001</v>
      </c>
      <c r="O318" s="120">
        <f>SUM(O288:O317)/30</f>
        <v>0.52777777777777779</v>
      </c>
      <c r="P318" s="120">
        <f>SUM(P288:P317)/30</f>
        <v>35.896666666666668</v>
      </c>
      <c r="Q318" s="120">
        <f>SUM(Q288:Q317)/30</f>
        <v>153.30000000000001</v>
      </c>
      <c r="R318" s="119"/>
      <c r="S318" s="119"/>
      <c r="T318" s="119"/>
      <c r="U318" s="118"/>
    </row>
    <row r="319" spans="1:21">
      <c r="A319" s="116" t="s">
        <v>133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4"/>
    </row>
    <row r="320" spans="1:21">
      <c r="A320" s="110" t="s">
        <v>101</v>
      </c>
      <c r="B320" s="113" t="s">
        <v>100</v>
      </c>
      <c r="C320" s="112"/>
      <c r="D320" s="112"/>
      <c r="E320" s="112"/>
      <c r="F320" s="111"/>
      <c r="G320" s="110" t="s">
        <v>99</v>
      </c>
      <c r="H320" s="113" t="s">
        <v>98</v>
      </c>
      <c r="I320" s="112"/>
      <c r="J320" s="112"/>
      <c r="K320" s="112"/>
      <c r="L320" s="111"/>
      <c r="M320" s="113" t="s">
        <v>97</v>
      </c>
      <c r="N320" s="112"/>
      <c r="O320" s="112"/>
      <c r="P320" s="112"/>
      <c r="Q320" s="111"/>
      <c r="R320" s="113" t="s">
        <v>105</v>
      </c>
      <c r="S320" s="112"/>
      <c r="T320" s="111"/>
      <c r="U320" s="110" t="s">
        <v>96</v>
      </c>
    </row>
    <row r="321" spans="1:21">
      <c r="A321" s="110"/>
      <c r="B321" s="110" t="s">
        <v>84</v>
      </c>
      <c r="C321" s="113" t="s">
        <v>95</v>
      </c>
      <c r="D321" s="111"/>
      <c r="E321" s="113" t="s">
        <v>94</v>
      </c>
      <c r="F321" s="111"/>
      <c r="G321" s="110" t="s">
        <v>90</v>
      </c>
      <c r="H321" s="110" t="s">
        <v>93</v>
      </c>
      <c r="I321" s="113" t="s">
        <v>92</v>
      </c>
      <c r="J321" s="111"/>
      <c r="K321" s="113" t="s">
        <v>91</v>
      </c>
      <c r="L321" s="111"/>
      <c r="M321" s="113" t="s">
        <v>90</v>
      </c>
      <c r="N321" s="111"/>
      <c r="O321" s="113" t="s">
        <v>89</v>
      </c>
      <c r="P321" s="112"/>
      <c r="Q321" s="111"/>
      <c r="R321" s="110" t="s">
        <v>90</v>
      </c>
      <c r="S321" s="113" t="s">
        <v>104</v>
      </c>
      <c r="T321" s="111"/>
      <c r="U321" s="110"/>
    </row>
    <row r="322" spans="1:21">
      <c r="A322" s="110"/>
      <c r="B322" s="110" t="s">
        <v>88</v>
      </c>
      <c r="C322" s="110" t="s">
        <v>88</v>
      </c>
      <c r="D322" s="110" t="s">
        <v>85</v>
      </c>
      <c r="E322" s="110" t="s">
        <v>87</v>
      </c>
      <c r="F322" s="110" t="s">
        <v>85</v>
      </c>
      <c r="G322" s="110" t="s">
        <v>81</v>
      </c>
      <c r="H322" s="110" t="s">
        <v>86</v>
      </c>
      <c r="I322" s="110"/>
      <c r="J322" s="110" t="s">
        <v>85</v>
      </c>
      <c r="K322" s="110"/>
      <c r="L322" s="110" t="s">
        <v>85</v>
      </c>
      <c r="M322" s="110" t="s">
        <v>83</v>
      </c>
      <c r="N322" s="110" t="s">
        <v>82</v>
      </c>
      <c r="O322" s="110" t="s">
        <v>84</v>
      </c>
      <c r="P322" s="110" t="s">
        <v>83</v>
      </c>
      <c r="Q322" s="110" t="s">
        <v>82</v>
      </c>
      <c r="R322" s="110" t="s">
        <v>103</v>
      </c>
      <c r="S322" s="110" t="s">
        <v>103</v>
      </c>
      <c r="T322" s="110" t="s">
        <v>85</v>
      </c>
      <c r="U322" s="110" t="s">
        <v>81</v>
      </c>
    </row>
    <row r="323" spans="1:21">
      <c r="A323" s="105">
        <v>39356</v>
      </c>
      <c r="B323" s="103">
        <v>19.899999999999999</v>
      </c>
      <c r="C323" s="103">
        <v>22.8</v>
      </c>
      <c r="D323" s="104">
        <v>0.80555555555555547</v>
      </c>
      <c r="E323" s="103">
        <v>18.399999999999999</v>
      </c>
      <c r="F323" s="104">
        <v>0.22916666666666666</v>
      </c>
      <c r="G323" s="103">
        <v>88</v>
      </c>
      <c r="H323" s="103">
        <v>6.8</v>
      </c>
      <c r="I323" s="103">
        <v>2.2000000000000002</v>
      </c>
      <c r="J323" s="104">
        <v>0.22222222222222221</v>
      </c>
      <c r="K323" s="103">
        <v>0.5</v>
      </c>
      <c r="L323" s="104">
        <v>0.20138888888888887</v>
      </c>
      <c r="M323" s="103">
        <v>14</v>
      </c>
      <c r="N323" s="103">
        <v>167</v>
      </c>
      <c r="O323" s="104">
        <v>0.79861111111111116</v>
      </c>
      <c r="P323" s="103">
        <v>37.4</v>
      </c>
      <c r="Q323" s="103">
        <v>238</v>
      </c>
      <c r="R323" s="103"/>
      <c r="S323" s="103"/>
      <c r="T323" s="103"/>
      <c r="U323" s="103">
        <v>100</v>
      </c>
    </row>
    <row r="324" spans="1:21">
      <c r="A324" s="108">
        <v>39357</v>
      </c>
      <c r="B324" s="106">
        <v>19.399999999999999</v>
      </c>
      <c r="C324" s="106">
        <v>22.6</v>
      </c>
      <c r="D324" s="107">
        <v>0.39583333333333331</v>
      </c>
      <c r="E324" s="106">
        <v>17.3</v>
      </c>
      <c r="F324" s="107">
        <v>0.95138888888888884</v>
      </c>
      <c r="G324" s="106">
        <v>88</v>
      </c>
      <c r="H324" s="106">
        <v>13.4</v>
      </c>
      <c r="I324" s="106">
        <v>12.4</v>
      </c>
      <c r="J324" s="107">
        <v>0.93055555555555547</v>
      </c>
      <c r="K324" s="106">
        <v>7.7</v>
      </c>
      <c r="L324" s="107">
        <v>0.90972222222222221</v>
      </c>
      <c r="M324" s="106">
        <v>9.6999999999999993</v>
      </c>
      <c r="N324" s="106">
        <v>196</v>
      </c>
      <c r="O324" s="107">
        <v>0.23611111111111113</v>
      </c>
      <c r="P324" s="106">
        <v>41.4</v>
      </c>
      <c r="Q324" s="106">
        <v>167</v>
      </c>
      <c r="R324" s="106"/>
      <c r="S324" s="106"/>
      <c r="T324" s="106"/>
      <c r="U324" s="106">
        <v>100</v>
      </c>
    </row>
    <row r="325" spans="1:21">
      <c r="A325" s="105">
        <v>39358</v>
      </c>
      <c r="B325" s="103">
        <v>17.7</v>
      </c>
      <c r="C325" s="103">
        <v>18.600000000000001</v>
      </c>
      <c r="D325" s="104">
        <v>0.46527777777777773</v>
      </c>
      <c r="E325" s="103">
        <v>16.899999999999999</v>
      </c>
      <c r="F325" s="104">
        <v>0.28472222222222221</v>
      </c>
      <c r="G325" s="103">
        <v>88</v>
      </c>
      <c r="H325" s="103">
        <v>4.2</v>
      </c>
      <c r="I325" s="103">
        <v>1.2</v>
      </c>
      <c r="J325" s="104">
        <v>0.16666666666666666</v>
      </c>
      <c r="K325" s="103">
        <v>0.8</v>
      </c>
      <c r="L325" s="104">
        <v>0.68055555555555547</v>
      </c>
      <c r="M325" s="103">
        <v>5.8</v>
      </c>
      <c r="N325" s="103">
        <v>117</v>
      </c>
      <c r="O325" s="104">
        <v>0.63888888888888895</v>
      </c>
      <c r="P325" s="103">
        <v>21.2</v>
      </c>
      <c r="Q325" s="103">
        <v>82</v>
      </c>
      <c r="R325" s="103"/>
      <c r="S325" s="103"/>
      <c r="T325" s="103"/>
      <c r="U325" s="103">
        <v>100</v>
      </c>
    </row>
    <row r="326" spans="1:21">
      <c r="A326" s="108">
        <v>39359</v>
      </c>
      <c r="B326" s="106">
        <v>17.8</v>
      </c>
      <c r="C326" s="106">
        <v>23.3</v>
      </c>
      <c r="D326" s="107">
        <v>0.46527777777777773</v>
      </c>
      <c r="E326" s="106">
        <v>15.5</v>
      </c>
      <c r="F326" s="107">
        <v>0.22222222222222221</v>
      </c>
      <c r="G326" s="106">
        <v>88</v>
      </c>
      <c r="H326" s="106">
        <v>0</v>
      </c>
      <c r="I326" s="106">
        <v>0</v>
      </c>
      <c r="J326" s="107">
        <v>0</v>
      </c>
      <c r="K326" s="106">
        <v>0</v>
      </c>
      <c r="L326" s="107">
        <v>7.6388888888888895E-2</v>
      </c>
      <c r="M326" s="106">
        <v>8.9</v>
      </c>
      <c r="N326" s="106">
        <v>234</v>
      </c>
      <c r="O326" s="107">
        <v>0.29166666666666669</v>
      </c>
      <c r="P326" s="106">
        <v>19.399999999999999</v>
      </c>
      <c r="Q326" s="106">
        <v>151</v>
      </c>
      <c r="R326" s="106"/>
      <c r="S326" s="106"/>
      <c r="T326" s="106"/>
      <c r="U326" s="106">
        <v>99.3</v>
      </c>
    </row>
    <row r="327" spans="1:21">
      <c r="A327" s="105">
        <v>39360</v>
      </c>
      <c r="B327" s="103">
        <v>17.8</v>
      </c>
      <c r="C327" s="103">
        <v>19</v>
      </c>
      <c r="D327" s="104">
        <v>0.52083333333333337</v>
      </c>
      <c r="E327" s="103">
        <v>17</v>
      </c>
      <c r="F327" s="104">
        <v>6.25E-2</v>
      </c>
      <c r="G327" s="103">
        <v>88</v>
      </c>
      <c r="H327" s="103">
        <v>0.7</v>
      </c>
      <c r="I327" s="103">
        <v>0.7</v>
      </c>
      <c r="J327" s="104">
        <v>0.39583333333333331</v>
      </c>
      <c r="K327" s="103">
        <v>0.3</v>
      </c>
      <c r="L327" s="104">
        <v>0.375</v>
      </c>
      <c r="M327" s="103">
        <v>10.9</v>
      </c>
      <c r="N327" s="103">
        <v>310</v>
      </c>
      <c r="O327" s="104">
        <v>0.60416666666666663</v>
      </c>
      <c r="P327" s="103">
        <v>32.4</v>
      </c>
      <c r="Q327" s="103">
        <v>339</v>
      </c>
      <c r="R327" s="103"/>
      <c r="S327" s="103"/>
      <c r="T327" s="103"/>
      <c r="U327" s="103">
        <v>100</v>
      </c>
    </row>
    <row r="328" spans="1:21">
      <c r="A328" s="108">
        <v>39361</v>
      </c>
      <c r="B328" s="106">
        <v>18.3</v>
      </c>
      <c r="C328" s="106">
        <v>20.100000000000001</v>
      </c>
      <c r="D328" s="107">
        <v>0.61805555555555558</v>
      </c>
      <c r="E328" s="106">
        <v>16.600000000000001</v>
      </c>
      <c r="F328" s="107">
        <v>0.97916666666666663</v>
      </c>
      <c r="G328" s="106">
        <v>88</v>
      </c>
      <c r="H328" s="106">
        <v>0</v>
      </c>
      <c r="I328" s="106">
        <v>0</v>
      </c>
      <c r="J328" s="107">
        <v>0</v>
      </c>
      <c r="K328" s="106">
        <v>0</v>
      </c>
      <c r="L328" s="107">
        <v>0</v>
      </c>
      <c r="M328" s="106">
        <v>5.7</v>
      </c>
      <c r="N328" s="106">
        <v>281</v>
      </c>
      <c r="O328" s="107">
        <v>0.84027777777777779</v>
      </c>
      <c r="P328" s="106">
        <v>14</v>
      </c>
      <c r="Q328" s="106">
        <v>306</v>
      </c>
      <c r="R328" s="106"/>
      <c r="S328" s="106"/>
      <c r="T328" s="106"/>
      <c r="U328" s="106">
        <v>100</v>
      </c>
    </row>
    <row r="329" spans="1:21">
      <c r="A329" s="105">
        <v>39362</v>
      </c>
      <c r="B329" s="103">
        <v>17.600000000000001</v>
      </c>
      <c r="C329" s="103">
        <v>20.8</v>
      </c>
      <c r="D329" s="104">
        <v>0.46527777777777773</v>
      </c>
      <c r="E329" s="103">
        <v>15.2</v>
      </c>
      <c r="F329" s="104">
        <v>0.25694444444444448</v>
      </c>
      <c r="G329" s="103">
        <v>88</v>
      </c>
      <c r="H329" s="103">
        <v>0</v>
      </c>
      <c r="I329" s="103">
        <v>0</v>
      </c>
      <c r="J329" s="104">
        <v>0</v>
      </c>
      <c r="K329" s="103">
        <v>0</v>
      </c>
      <c r="L329" s="104">
        <v>0</v>
      </c>
      <c r="M329" s="103">
        <v>8.5</v>
      </c>
      <c r="N329" s="103">
        <v>138</v>
      </c>
      <c r="O329" s="104">
        <v>0.28472222222222221</v>
      </c>
      <c r="P329" s="103">
        <v>18</v>
      </c>
      <c r="Q329" s="103">
        <v>164</v>
      </c>
      <c r="R329" s="103"/>
      <c r="S329" s="103"/>
      <c r="T329" s="103"/>
      <c r="U329" s="103">
        <v>100</v>
      </c>
    </row>
    <row r="330" spans="1:21">
      <c r="A330" s="108">
        <v>39363</v>
      </c>
      <c r="B330" s="106">
        <v>17.8</v>
      </c>
      <c r="C330" s="106">
        <v>19.600000000000001</v>
      </c>
      <c r="D330" s="107">
        <v>0.60416666666666663</v>
      </c>
      <c r="E330" s="106">
        <v>16.7</v>
      </c>
      <c r="F330" s="107">
        <v>0.95833333333333337</v>
      </c>
      <c r="G330" s="106">
        <v>88</v>
      </c>
      <c r="H330" s="106">
        <v>2.2000000000000002</v>
      </c>
      <c r="I330" s="106">
        <v>2.1</v>
      </c>
      <c r="J330" s="107">
        <v>0.25694444444444448</v>
      </c>
      <c r="K330" s="106">
        <v>1.4</v>
      </c>
      <c r="L330" s="107">
        <v>0.25694444444444448</v>
      </c>
      <c r="M330" s="106">
        <v>6.3</v>
      </c>
      <c r="N330" s="106">
        <v>295</v>
      </c>
      <c r="O330" s="107">
        <v>0.43055555555555558</v>
      </c>
      <c r="P330" s="106">
        <v>16.899999999999999</v>
      </c>
      <c r="Q330" s="106">
        <v>316</v>
      </c>
      <c r="R330" s="106"/>
      <c r="S330" s="106"/>
      <c r="T330" s="106"/>
      <c r="U330" s="106">
        <v>100</v>
      </c>
    </row>
    <row r="331" spans="1:21">
      <c r="A331" s="105">
        <v>39364</v>
      </c>
      <c r="B331" s="103">
        <v>17.399999999999999</v>
      </c>
      <c r="C331" s="103">
        <v>18.3</v>
      </c>
      <c r="D331" s="104">
        <v>0.58333333333333337</v>
      </c>
      <c r="E331" s="103">
        <v>16.399999999999999</v>
      </c>
      <c r="F331" s="104">
        <v>0.95833333333333337</v>
      </c>
      <c r="G331" s="103">
        <v>88</v>
      </c>
      <c r="H331" s="103">
        <v>0</v>
      </c>
      <c r="I331" s="103">
        <v>0</v>
      </c>
      <c r="J331" s="104">
        <v>0</v>
      </c>
      <c r="K331" s="103">
        <v>0</v>
      </c>
      <c r="L331" s="104">
        <v>0</v>
      </c>
      <c r="M331" s="103">
        <v>8.6</v>
      </c>
      <c r="N331" s="103">
        <v>347</v>
      </c>
      <c r="O331" s="104">
        <v>6.25E-2</v>
      </c>
      <c r="P331" s="103">
        <v>23.8</v>
      </c>
      <c r="Q331" s="103">
        <v>32</v>
      </c>
      <c r="R331" s="103"/>
      <c r="S331" s="103"/>
      <c r="T331" s="103"/>
      <c r="U331" s="103">
        <v>100</v>
      </c>
    </row>
    <row r="332" spans="1:21">
      <c r="A332" s="108">
        <v>39365</v>
      </c>
      <c r="B332" s="106">
        <v>16.399999999999999</v>
      </c>
      <c r="C332" s="106">
        <v>17.5</v>
      </c>
      <c r="D332" s="107">
        <v>0.3888888888888889</v>
      </c>
      <c r="E332" s="106">
        <v>14.7</v>
      </c>
      <c r="F332" s="107">
        <v>0.81944444444444453</v>
      </c>
      <c r="G332" s="106">
        <v>88</v>
      </c>
      <c r="H332" s="106">
        <v>10.199999999999999</v>
      </c>
      <c r="I332" s="106">
        <v>4.0999999999999996</v>
      </c>
      <c r="J332" s="107">
        <v>0.56944444444444442</v>
      </c>
      <c r="K332" s="106">
        <v>1.8</v>
      </c>
      <c r="L332" s="107">
        <v>0.55555555555555558</v>
      </c>
      <c r="M332" s="106">
        <v>24.6</v>
      </c>
      <c r="N332" s="106">
        <v>338</v>
      </c>
      <c r="O332" s="107">
        <v>0.51388888888888895</v>
      </c>
      <c r="P332" s="106">
        <v>58</v>
      </c>
      <c r="Q332" s="106">
        <v>303</v>
      </c>
      <c r="R332" s="106"/>
      <c r="S332" s="106"/>
      <c r="T332" s="106"/>
      <c r="U332" s="106">
        <v>100</v>
      </c>
    </row>
    <row r="333" spans="1:21">
      <c r="A333" s="105">
        <v>39366</v>
      </c>
      <c r="B333" s="103">
        <v>15.6</v>
      </c>
      <c r="C333" s="103">
        <v>17.2</v>
      </c>
      <c r="D333" s="104">
        <v>0.67361111111111116</v>
      </c>
      <c r="E333" s="103">
        <v>13.7</v>
      </c>
      <c r="F333" s="104">
        <v>0.99305555555555547</v>
      </c>
      <c r="G333" s="103">
        <v>88</v>
      </c>
      <c r="H333" s="103">
        <v>1.6</v>
      </c>
      <c r="I333" s="103">
        <v>1.6</v>
      </c>
      <c r="J333" s="104">
        <v>3.4722222222222224E-2</v>
      </c>
      <c r="K333" s="103">
        <v>1.4</v>
      </c>
      <c r="L333" s="104">
        <v>2.7777777777777776E-2</v>
      </c>
      <c r="M333" s="103">
        <v>9.9</v>
      </c>
      <c r="N333" s="103">
        <v>63</v>
      </c>
      <c r="O333" s="104">
        <v>4.8611111111111112E-2</v>
      </c>
      <c r="P333" s="103">
        <v>34.200000000000003</v>
      </c>
      <c r="Q333" s="103">
        <v>61</v>
      </c>
      <c r="R333" s="103"/>
      <c r="S333" s="103"/>
      <c r="T333" s="103"/>
      <c r="U333" s="103">
        <v>100</v>
      </c>
    </row>
    <row r="334" spans="1:21">
      <c r="A334" s="108">
        <v>39367</v>
      </c>
      <c r="B334" s="106">
        <v>14.4</v>
      </c>
      <c r="C334" s="106">
        <v>17.3</v>
      </c>
      <c r="D334" s="107">
        <v>0.61805555555555558</v>
      </c>
      <c r="E334" s="106">
        <v>11.6</v>
      </c>
      <c r="F334" s="107">
        <v>0.2638888888888889</v>
      </c>
      <c r="G334" s="106">
        <v>88</v>
      </c>
      <c r="H334" s="106">
        <v>0</v>
      </c>
      <c r="I334" s="106">
        <v>0</v>
      </c>
      <c r="J334" s="107">
        <v>0</v>
      </c>
      <c r="K334" s="106">
        <v>0</v>
      </c>
      <c r="L334" s="107">
        <v>0</v>
      </c>
      <c r="M334" s="106">
        <v>9.4</v>
      </c>
      <c r="N334" s="106">
        <v>145</v>
      </c>
      <c r="O334" s="107">
        <v>0.3263888888888889</v>
      </c>
      <c r="P334" s="106">
        <v>21.6</v>
      </c>
      <c r="Q334" s="106">
        <v>160</v>
      </c>
      <c r="R334" s="106"/>
      <c r="S334" s="106"/>
      <c r="T334" s="106"/>
      <c r="U334" s="106">
        <v>100</v>
      </c>
    </row>
    <row r="335" spans="1:21">
      <c r="A335" s="105">
        <v>39368</v>
      </c>
      <c r="B335" s="103">
        <v>14.4</v>
      </c>
      <c r="C335" s="103">
        <v>18.600000000000001</v>
      </c>
      <c r="D335" s="104">
        <v>0.6875</v>
      </c>
      <c r="E335" s="103">
        <v>10</v>
      </c>
      <c r="F335" s="104">
        <v>0.28472222222222221</v>
      </c>
      <c r="G335" s="103">
        <v>88</v>
      </c>
      <c r="H335" s="103">
        <v>0</v>
      </c>
      <c r="I335" s="103">
        <v>0</v>
      </c>
      <c r="J335" s="104">
        <v>0</v>
      </c>
      <c r="K335" s="103">
        <v>0</v>
      </c>
      <c r="L335" s="104">
        <v>0</v>
      </c>
      <c r="M335" s="103">
        <v>12.4</v>
      </c>
      <c r="N335" s="103">
        <v>149</v>
      </c>
      <c r="O335" s="104">
        <v>0.34027777777777773</v>
      </c>
      <c r="P335" s="103">
        <v>27.4</v>
      </c>
      <c r="Q335" s="103">
        <v>163</v>
      </c>
      <c r="R335" s="103"/>
      <c r="S335" s="103"/>
      <c r="T335" s="103"/>
      <c r="U335" s="103">
        <v>100</v>
      </c>
    </row>
    <row r="336" spans="1:21">
      <c r="A336" s="108">
        <v>39369</v>
      </c>
      <c r="B336" s="106">
        <v>15.8</v>
      </c>
      <c r="C336" s="106">
        <v>19.8</v>
      </c>
      <c r="D336" s="107">
        <v>0.4236111111111111</v>
      </c>
      <c r="E336" s="106">
        <v>12.7</v>
      </c>
      <c r="F336" s="107">
        <v>0.11805555555555557</v>
      </c>
      <c r="G336" s="106">
        <v>88</v>
      </c>
      <c r="H336" s="106">
        <v>0</v>
      </c>
      <c r="I336" s="106">
        <v>0</v>
      </c>
      <c r="J336" s="107">
        <v>0</v>
      </c>
      <c r="K336" s="106">
        <v>0</v>
      </c>
      <c r="L336" s="107">
        <v>0</v>
      </c>
      <c r="M336" s="106">
        <v>10.7</v>
      </c>
      <c r="N336" s="106">
        <v>151</v>
      </c>
      <c r="O336" s="107">
        <v>9.0277777777777776E-2</v>
      </c>
      <c r="P336" s="106">
        <v>27.7</v>
      </c>
      <c r="Q336" s="106">
        <v>158</v>
      </c>
      <c r="R336" s="106"/>
      <c r="S336" s="106"/>
      <c r="T336" s="106"/>
      <c r="U336" s="106">
        <v>100</v>
      </c>
    </row>
    <row r="337" spans="1:21">
      <c r="A337" s="105">
        <v>39370</v>
      </c>
      <c r="B337" s="103">
        <v>15.9</v>
      </c>
      <c r="C337" s="103">
        <v>17.600000000000001</v>
      </c>
      <c r="D337" s="104">
        <v>0.59722222222222221</v>
      </c>
      <c r="E337" s="103">
        <v>13.4</v>
      </c>
      <c r="F337" s="104">
        <v>0.21527777777777779</v>
      </c>
      <c r="G337" s="103">
        <v>88</v>
      </c>
      <c r="H337" s="103">
        <v>0</v>
      </c>
      <c r="I337" s="103">
        <v>0</v>
      </c>
      <c r="J337" s="104">
        <v>0</v>
      </c>
      <c r="K337" s="103">
        <v>0</v>
      </c>
      <c r="L337" s="104">
        <v>0</v>
      </c>
      <c r="M337" s="103">
        <v>8.6999999999999993</v>
      </c>
      <c r="N337" s="103">
        <v>180</v>
      </c>
      <c r="O337" s="104">
        <v>0.25694444444444448</v>
      </c>
      <c r="P337" s="103">
        <v>23.8</v>
      </c>
      <c r="Q337" s="103">
        <v>162</v>
      </c>
      <c r="R337" s="103"/>
      <c r="S337" s="103"/>
      <c r="T337" s="103"/>
      <c r="U337" s="103">
        <v>100</v>
      </c>
    </row>
    <row r="338" spans="1:21">
      <c r="A338" s="108">
        <v>39371</v>
      </c>
      <c r="B338" s="106">
        <v>17</v>
      </c>
      <c r="C338" s="106">
        <v>23.9</v>
      </c>
      <c r="D338" s="107">
        <v>0.52777777777777779</v>
      </c>
      <c r="E338" s="106">
        <v>12.9</v>
      </c>
      <c r="F338" s="107">
        <v>0.2638888888888889</v>
      </c>
      <c r="G338" s="106">
        <v>88</v>
      </c>
      <c r="H338" s="106">
        <v>0</v>
      </c>
      <c r="I338" s="106">
        <v>0</v>
      </c>
      <c r="J338" s="107">
        <v>0</v>
      </c>
      <c r="K338" s="106">
        <v>0</v>
      </c>
      <c r="L338" s="107">
        <v>0</v>
      </c>
      <c r="M338" s="106">
        <v>10.8</v>
      </c>
      <c r="N338" s="106">
        <v>180</v>
      </c>
      <c r="O338" s="107">
        <v>0.70833333333333337</v>
      </c>
      <c r="P338" s="106">
        <v>27.7</v>
      </c>
      <c r="Q338" s="106">
        <v>319</v>
      </c>
      <c r="R338" s="106"/>
      <c r="S338" s="106"/>
      <c r="T338" s="106"/>
      <c r="U338" s="106">
        <v>100</v>
      </c>
    </row>
    <row r="339" spans="1:21">
      <c r="A339" s="105">
        <v>39372</v>
      </c>
      <c r="B339" s="103">
        <v>16.5</v>
      </c>
      <c r="C339" s="103">
        <v>18.8</v>
      </c>
      <c r="D339" s="104">
        <v>0.61111111111111105</v>
      </c>
      <c r="E339" s="103">
        <v>14.3</v>
      </c>
      <c r="F339" s="104">
        <v>0.27083333333333331</v>
      </c>
      <c r="G339" s="103">
        <v>88</v>
      </c>
      <c r="H339" s="103">
        <v>1.7</v>
      </c>
      <c r="I339" s="103">
        <v>1.5</v>
      </c>
      <c r="J339" s="104">
        <v>0.88888888888888884</v>
      </c>
      <c r="K339" s="103">
        <v>0.6</v>
      </c>
      <c r="L339" s="104">
        <v>0.88194444444444453</v>
      </c>
      <c r="M339" s="103">
        <v>9.4</v>
      </c>
      <c r="N339" s="103">
        <v>241</v>
      </c>
      <c r="O339" s="104">
        <v>0.84722222222222221</v>
      </c>
      <c r="P339" s="103">
        <v>27.7</v>
      </c>
      <c r="Q339" s="103">
        <v>319</v>
      </c>
      <c r="R339" s="103"/>
      <c r="S339" s="103"/>
      <c r="T339" s="103"/>
      <c r="U339" s="103">
        <v>100</v>
      </c>
    </row>
    <row r="340" spans="1:21">
      <c r="A340" s="108">
        <v>39373</v>
      </c>
      <c r="B340" s="106">
        <v>16</v>
      </c>
      <c r="C340" s="106">
        <v>17.600000000000001</v>
      </c>
      <c r="D340" s="107">
        <v>0.49305555555555558</v>
      </c>
      <c r="E340" s="106">
        <v>12.3</v>
      </c>
      <c r="F340" s="107">
        <v>0.98611111111111116</v>
      </c>
      <c r="G340" s="106">
        <v>88</v>
      </c>
      <c r="H340" s="106">
        <v>0.2</v>
      </c>
      <c r="I340" s="106">
        <v>0.1</v>
      </c>
      <c r="J340" s="107">
        <v>6.9444444444444441E-3</v>
      </c>
      <c r="K340" s="106">
        <v>0.1</v>
      </c>
      <c r="L340" s="107">
        <v>6.9444444444444441E-3</v>
      </c>
      <c r="M340" s="106">
        <v>7.5</v>
      </c>
      <c r="N340" s="106">
        <v>105</v>
      </c>
      <c r="O340" s="107">
        <v>0.53472222222222221</v>
      </c>
      <c r="P340" s="106">
        <v>32.4</v>
      </c>
      <c r="Q340" s="106">
        <v>65</v>
      </c>
      <c r="R340" s="106"/>
      <c r="S340" s="106"/>
      <c r="T340" s="106"/>
      <c r="U340" s="106">
        <v>100</v>
      </c>
    </row>
    <row r="341" spans="1:21">
      <c r="A341" s="105">
        <v>39374</v>
      </c>
      <c r="B341" s="103">
        <v>13.5</v>
      </c>
      <c r="C341" s="103">
        <v>16.2</v>
      </c>
      <c r="D341" s="104">
        <v>0.40972222222222227</v>
      </c>
      <c r="E341" s="103">
        <v>11.1</v>
      </c>
      <c r="F341" s="104">
        <v>0.99305555555555547</v>
      </c>
      <c r="G341" s="103">
        <v>88</v>
      </c>
      <c r="H341" s="103">
        <v>0</v>
      </c>
      <c r="I341" s="103">
        <v>0</v>
      </c>
      <c r="J341" s="104">
        <v>0</v>
      </c>
      <c r="K341" s="103">
        <v>0</v>
      </c>
      <c r="L341" s="104">
        <v>0</v>
      </c>
      <c r="M341" s="103">
        <v>11.9</v>
      </c>
      <c r="N341" s="103">
        <v>129</v>
      </c>
      <c r="O341" s="104">
        <v>0.49305555555555558</v>
      </c>
      <c r="P341" s="103">
        <v>25.6</v>
      </c>
      <c r="Q341" s="103">
        <v>66</v>
      </c>
      <c r="R341" s="103"/>
      <c r="S341" s="103"/>
      <c r="T341" s="103"/>
      <c r="U341" s="103">
        <v>100</v>
      </c>
    </row>
    <row r="342" spans="1:21">
      <c r="A342" s="108">
        <v>39375</v>
      </c>
      <c r="B342" s="106">
        <v>11.5</v>
      </c>
      <c r="C342" s="106">
        <v>15.2</v>
      </c>
      <c r="D342" s="107">
        <v>0.4513888888888889</v>
      </c>
      <c r="E342" s="106">
        <v>8.6</v>
      </c>
      <c r="F342" s="107">
        <v>0.29166666666666669</v>
      </c>
      <c r="G342" s="106">
        <v>88</v>
      </c>
      <c r="H342" s="106">
        <v>0</v>
      </c>
      <c r="I342" s="106">
        <v>0</v>
      </c>
      <c r="J342" s="107">
        <v>0</v>
      </c>
      <c r="K342" s="106">
        <v>0</v>
      </c>
      <c r="L342" s="107">
        <v>1.3888888888888888E-2</v>
      </c>
      <c r="M342" s="106">
        <v>13.9</v>
      </c>
      <c r="N342" s="106">
        <v>140</v>
      </c>
      <c r="O342" s="107">
        <v>0.29166666666666669</v>
      </c>
      <c r="P342" s="106">
        <v>27</v>
      </c>
      <c r="Q342" s="106">
        <v>160</v>
      </c>
      <c r="R342" s="106"/>
      <c r="S342" s="106"/>
      <c r="T342" s="106"/>
      <c r="U342" s="106">
        <v>100</v>
      </c>
    </row>
    <row r="343" spans="1:21">
      <c r="A343" s="105">
        <v>39376</v>
      </c>
      <c r="B343" s="103">
        <v>10.4</v>
      </c>
      <c r="C343" s="103">
        <v>16.100000000000001</v>
      </c>
      <c r="D343" s="104">
        <v>0.61111111111111105</v>
      </c>
      <c r="E343" s="103">
        <v>6.8</v>
      </c>
      <c r="F343" s="104">
        <v>0.2638888888888889</v>
      </c>
      <c r="G343" s="103">
        <v>88</v>
      </c>
      <c r="H343" s="103">
        <v>0</v>
      </c>
      <c r="I343" s="103">
        <v>0</v>
      </c>
      <c r="J343" s="104">
        <v>0</v>
      </c>
      <c r="K343" s="103">
        <v>0</v>
      </c>
      <c r="L343" s="104">
        <v>1.3888888888888888E-2</v>
      </c>
      <c r="M343" s="103">
        <v>14.7</v>
      </c>
      <c r="N343" s="103">
        <v>153</v>
      </c>
      <c r="O343" s="104">
        <v>0.22222222222222221</v>
      </c>
      <c r="P343" s="103">
        <v>28.4</v>
      </c>
      <c r="Q343" s="103">
        <v>162</v>
      </c>
      <c r="R343" s="103"/>
      <c r="S343" s="103"/>
      <c r="T343" s="103"/>
      <c r="U343" s="103">
        <v>100</v>
      </c>
    </row>
    <row r="344" spans="1:21">
      <c r="A344" s="108">
        <v>39377</v>
      </c>
      <c r="B344" s="106">
        <v>12.9</v>
      </c>
      <c r="C344" s="106">
        <v>16.100000000000001</v>
      </c>
      <c r="D344" s="107">
        <v>0.59722222222222221</v>
      </c>
      <c r="E344" s="106">
        <v>8.1</v>
      </c>
      <c r="F344" s="107">
        <v>0.23611111111111113</v>
      </c>
      <c r="G344" s="106">
        <v>88</v>
      </c>
      <c r="H344" s="106">
        <v>0</v>
      </c>
      <c r="I344" s="106">
        <v>0</v>
      </c>
      <c r="J344" s="107">
        <v>0</v>
      </c>
      <c r="K344" s="106">
        <v>0</v>
      </c>
      <c r="L344" s="107">
        <v>1.3888888888888888E-2</v>
      </c>
      <c r="M344" s="106">
        <v>14.2</v>
      </c>
      <c r="N344" s="106">
        <v>186</v>
      </c>
      <c r="O344" s="107">
        <v>0.2638888888888889</v>
      </c>
      <c r="P344" s="106">
        <v>33.1</v>
      </c>
      <c r="Q344" s="106">
        <v>161</v>
      </c>
      <c r="R344" s="106"/>
      <c r="S344" s="106"/>
      <c r="T344" s="106"/>
      <c r="U344" s="106">
        <v>100</v>
      </c>
    </row>
    <row r="345" spans="1:21">
      <c r="A345" s="105">
        <v>39378</v>
      </c>
      <c r="B345" s="103">
        <v>15.3</v>
      </c>
      <c r="C345" s="103">
        <v>16.100000000000001</v>
      </c>
      <c r="D345" s="104">
        <v>0</v>
      </c>
      <c r="E345" s="103">
        <v>14.2</v>
      </c>
      <c r="F345" s="104">
        <v>0.28472222222222221</v>
      </c>
      <c r="G345" s="103">
        <v>88</v>
      </c>
      <c r="H345" s="103">
        <v>2.4</v>
      </c>
      <c r="I345" s="103">
        <v>0.9</v>
      </c>
      <c r="J345" s="104">
        <v>0.31944444444444448</v>
      </c>
      <c r="K345" s="103">
        <v>0.7</v>
      </c>
      <c r="L345" s="104">
        <v>0.30555555555555552</v>
      </c>
      <c r="M345" s="103">
        <v>6.7</v>
      </c>
      <c r="N345" s="103">
        <v>243</v>
      </c>
      <c r="O345" s="104">
        <v>0.625</v>
      </c>
      <c r="P345" s="103">
        <v>20.9</v>
      </c>
      <c r="Q345" s="103">
        <v>324</v>
      </c>
      <c r="R345" s="103"/>
      <c r="S345" s="103"/>
      <c r="T345" s="103"/>
      <c r="U345" s="103">
        <v>100</v>
      </c>
    </row>
    <row r="346" spans="1:21">
      <c r="A346" s="108">
        <v>39379</v>
      </c>
      <c r="B346" s="106">
        <v>13.2</v>
      </c>
      <c r="C346" s="106">
        <v>14.2</v>
      </c>
      <c r="D346" s="107">
        <v>0.94444444444444453</v>
      </c>
      <c r="E346" s="106">
        <v>12.9</v>
      </c>
      <c r="F346" s="107">
        <v>0.55555555555555558</v>
      </c>
      <c r="G346" s="106">
        <v>88</v>
      </c>
      <c r="H346" s="106">
        <v>0</v>
      </c>
      <c r="I346" s="106">
        <v>0</v>
      </c>
      <c r="J346" s="107">
        <v>0</v>
      </c>
      <c r="K346" s="106">
        <v>0</v>
      </c>
      <c r="L346" s="107">
        <v>0.29166666666666669</v>
      </c>
      <c r="M346" s="106">
        <v>18</v>
      </c>
      <c r="N346" s="106">
        <v>15</v>
      </c>
      <c r="O346" s="107">
        <v>0.63194444444444442</v>
      </c>
      <c r="P346" s="106">
        <v>33.1</v>
      </c>
      <c r="Q346" s="106">
        <v>9</v>
      </c>
      <c r="R346" s="106"/>
      <c r="S346" s="106"/>
      <c r="T346" s="106"/>
      <c r="U346" s="106">
        <v>100</v>
      </c>
    </row>
    <row r="347" spans="1:21">
      <c r="A347" s="105">
        <v>39380</v>
      </c>
      <c r="B347" s="103">
        <v>12.9</v>
      </c>
      <c r="C347" s="103">
        <v>13.5</v>
      </c>
      <c r="D347" s="104">
        <v>0.75694444444444453</v>
      </c>
      <c r="E347" s="103">
        <v>12.2</v>
      </c>
      <c r="F347" s="104">
        <v>0.27083333333333331</v>
      </c>
      <c r="G347" s="103">
        <v>88</v>
      </c>
      <c r="H347" s="103">
        <v>0</v>
      </c>
      <c r="I347" s="103">
        <v>0</v>
      </c>
      <c r="J347" s="103"/>
      <c r="K347" s="103">
        <v>0</v>
      </c>
      <c r="L347" s="104">
        <v>0</v>
      </c>
      <c r="M347" s="103">
        <v>24.3</v>
      </c>
      <c r="N347" s="103">
        <v>26</v>
      </c>
      <c r="O347" s="104">
        <v>0.24305555555555555</v>
      </c>
      <c r="P347" s="103">
        <v>49.7</v>
      </c>
      <c r="Q347" s="103">
        <v>46</v>
      </c>
      <c r="R347" s="103"/>
      <c r="S347" s="103"/>
      <c r="T347" s="103"/>
      <c r="U347" s="103">
        <v>100</v>
      </c>
    </row>
    <row r="348" spans="1:21">
      <c r="A348" s="108">
        <v>39381</v>
      </c>
      <c r="B348" s="106">
        <v>14</v>
      </c>
      <c r="C348" s="106">
        <v>14.7</v>
      </c>
      <c r="D348" s="107">
        <v>0.54861111111111105</v>
      </c>
      <c r="E348" s="106">
        <v>12.7</v>
      </c>
      <c r="F348" s="107">
        <v>0.97916666666666663</v>
      </c>
      <c r="G348" s="106">
        <v>88</v>
      </c>
      <c r="H348" s="106">
        <v>0</v>
      </c>
      <c r="I348" s="106">
        <v>0</v>
      </c>
      <c r="J348" s="107">
        <v>0</v>
      </c>
      <c r="K348" s="106">
        <v>0</v>
      </c>
      <c r="L348" s="107">
        <v>0</v>
      </c>
      <c r="M348" s="106">
        <v>15.8</v>
      </c>
      <c r="N348" s="106">
        <v>27</v>
      </c>
      <c r="O348" s="107">
        <v>6.9444444444444434E-2</v>
      </c>
      <c r="P348" s="106">
        <v>31.3</v>
      </c>
      <c r="Q348" s="106">
        <v>19</v>
      </c>
      <c r="R348" s="106"/>
      <c r="S348" s="106"/>
      <c r="T348" s="106"/>
      <c r="U348" s="106">
        <v>100</v>
      </c>
    </row>
    <row r="349" spans="1:21">
      <c r="A349" s="105">
        <v>39382</v>
      </c>
      <c r="B349" s="103">
        <v>11.8</v>
      </c>
      <c r="C349" s="103">
        <v>14.5</v>
      </c>
      <c r="D349" s="104">
        <v>0.51388888888888895</v>
      </c>
      <c r="E349" s="103">
        <v>8.8000000000000007</v>
      </c>
      <c r="F349" s="104">
        <v>0.97222222222222221</v>
      </c>
      <c r="G349" s="103">
        <v>88</v>
      </c>
      <c r="H349" s="103">
        <v>0</v>
      </c>
      <c r="I349" s="103">
        <v>0</v>
      </c>
      <c r="J349" s="104">
        <v>0</v>
      </c>
      <c r="K349" s="103">
        <v>0</v>
      </c>
      <c r="L349" s="104">
        <v>0</v>
      </c>
      <c r="M349" s="103">
        <v>9.1999999999999993</v>
      </c>
      <c r="N349" s="103">
        <v>146</v>
      </c>
      <c r="O349" s="104">
        <v>0.94444444444444453</v>
      </c>
      <c r="P349" s="103">
        <v>25.9</v>
      </c>
      <c r="Q349" s="103">
        <v>169</v>
      </c>
      <c r="R349" s="103"/>
      <c r="S349" s="103"/>
      <c r="T349" s="103"/>
      <c r="U349" s="103">
        <v>100</v>
      </c>
    </row>
    <row r="350" spans="1:21">
      <c r="A350" s="108">
        <v>39383</v>
      </c>
      <c r="B350" s="106">
        <v>12.3</v>
      </c>
      <c r="C350" s="106">
        <v>16</v>
      </c>
      <c r="D350" s="107">
        <v>0.67361111111111116</v>
      </c>
      <c r="E350" s="106">
        <v>8.4</v>
      </c>
      <c r="F350" s="107">
        <v>4.8611111111111112E-2</v>
      </c>
      <c r="G350" s="106">
        <v>88</v>
      </c>
      <c r="H350" s="106">
        <v>0</v>
      </c>
      <c r="I350" s="106">
        <v>0</v>
      </c>
      <c r="J350" s="106"/>
      <c r="K350" s="106">
        <v>0</v>
      </c>
      <c r="L350" s="107">
        <v>0</v>
      </c>
      <c r="M350" s="106">
        <v>12.3</v>
      </c>
      <c r="N350" s="106">
        <v>159</v>
      </c>
      <c r="O350" s="107">
        <v>0.15277777777777776</v>
      </c>
      <c r="P350" s="106">
        <v>33.799999999999997</v>
      </c>
      <c r="Q350" s="106">
        <v>157</v>
      </c>
      <c r="R350" s="106"/>
      <c r="S350" s="106"/>
      <c r="T350" s="106"/>
      <c r="U350" s="106">
        <v>100</v>
      </c>
    </row>
    <row r="351" spans="1:21">
      <c r="A351" s="105">
        <v>39384</v>
      </c>
      <c r="B351" s="103">
        <v>13.2</v>
      </c>
      <c r="C351" s="103">
        <v>15.4</v>
      </c>
      <c r="D351" s="104">
        <v>0.78472222222222221</v>
      </c>
      <c r="E351" s="103">
        <v>10.3</v>
      </c>
      <c r="F351" s="104">
        <v>0.17361111111111113</v>
      </c>
      <c r="G351" s="103">
        <v>88</v>
      </c>
      <c r="H351" s="103">
        <v>5</v>
      </c>
      <c r="I351" s="103">
        <v>1.3</v>
      </c>
      <c r="J351" s="104">
        <v>0.66666666666666663</v>
      </c>
      <c r="K351" s="103">
        <v>0.9</v>
      </c>
      <c r="L351" s="104">
        <v>0.58333333333333337</v>
      </c>
      <c r="M351" s="103">
        <v>20.6</v>
      </c>
      <c r="N351" s="103">
        <v>349</v>
      </c>
      <c r="O351" s="104">
        <v>0.72222222222222221</v>
      </c>
      <c r="P351" s="103">
        <v>53.3</v>
      </c>
      <c r="Q351" s="103">
        <v>167</v>
      </c>
      <c r="R351" s="103"/>
      <c r="S351" s="103"/>
      <c r="T351" s="103"/>
      <c r="U351" s="103">
        <v>100</v>
      </c>
    </row>
    <row r="352" spans="1:21">
      <c r="A352" s="108">
        <v>39385</v>
      </c>
      <c r="B352" s="106">
        <v>14.2</v>
      </c>
      <c r="C352" s="106">
        <v>14.9</v>
      </c>
      <c r="D352" s="107">
        <v>0.55555555555555558</v>
      </c>
      <c r="E352" s="106">
        <v>12.8</v>
      </c>
      <c r="F352" s="107">
        <v>0.60416666666666663</v>
      </c>
      <c r="G352" s="106">
        <v>88</v>
      </c>
      <c r="H352" s="106">
        <v>3.8</v>
      </c>
      <c r="I352" s="106">
        <v>2</v>
      </c>
      <c r="J352" s="107">
        <v>0.59027777777777779</v>
      </c>
      <c r="K352" s="106">
        <v>1</v>
      </c>
      <c r="L352" s="107">
        <v>0.57638888888888895</v>
      </c>
      <c r="M352" s="106">
        <v>27.1</v>
      </c>
      <c r="N352" s="106">
        <v>23</v>
      </c>
      <c r="O352" s="107">
        <v>0.71527777777777779</v>
      </c>
      <c r="P352" s="106">
        <v>56.9</v>
      </c>
      <c r="Q352" s="106">
        <v>55</v>
      </c>
      <c r="R352" s="106"/>
      <c r="S352" s="106"/>
      <c r="T352" s="106"/>
      <c r="U352" s="106">
        <v>100</v>
      </c>
    </row>
    <row r="353" spans="1:21">
      <c r="A353" s="105">
        <v>39386</v>
      </c>
      <c r="B353" s="103">
        <v>13.6</v>
      </c>
      <c r="C353" s="103">
        <v>14.6</v>
      </c>
      <c r="D353" s="104">
        <v>0</v>
      </c>
      <c r="E353" s="103">
        <v>12.3</v>
      </c>
      <c r="F353" s="104">
        <v>0.97916666666666663</v>
      </c>
      <c r="G353" s="103">
        <v>88</v>
      </c>
      <c r="H353" s="103">
        <v>0</v>
      </c>
      <c r="I353" s="103">
        <v>0</v>
      </c>
      <c r="J353" s="104">
        <v>0</v>
      </c>
      <c r="K353" s="103">
        <v>0</v>
      </c>
      <c r="L353" s="104">
        <v>0</v>
      </c>
      <c r="M353" s="103">
        <v>18.399999999999999</v>
      </c>
      <c r="N353" s="103">
        <v>58</v>
      </c>
      <c r="O353" s="104">
        <v>5.5555555555555552E-2</v>
      </c>
      <c r="P353" s="103">
        <v>44.3</v>
      </c>
      <c r="Q353" s="103">
        <v>72</v>
      </c>
      <c r="R353" s="103"/>
      <c r="S353" s="103"/>
      <c r="T353" s="103"/>
      <c r="U353" s="103">
        <v>100</v>
      </c>
    </row>
    <row r="354" spans="1:21">
      <c r="A354" s="125"/>
      <c r="B354" s="124">
        <f>SUM(B323:B353)/31</f>
        <v>15.306451612903226</v>
      </c>
      <c r="C354" s="124">
        <f>SUM(C323:C353)/31</f>
        <v>17.770967741935486</v>
      </c>
      <c r="D354" s="124">
        <f>SUM(D323:D353)/31</f>
        <v>0.54166666666666663</v>
      </c>
      <c r="E354" s="124">
        <f>SUM(E323:E353)/31</f>
        <v>13.058064516129033</v>
      </c>
      <c r="F354" s="124">
        <f>SUM(F323:F353)/31</f>
        <v>0.50873655913978477</v>
      </c>
      <c r="G354" s="124">
        <f>SUM(G323:G353)/31</f>
        <v>88</v>
      </c>
      <c r="H354" s="124">
        <f>SUM(H323:H353)</f>
        <v>52.2</v>
      </c>
      <c r="I354" s="124">
        <f>SUM(I323:I353)/31</f>
        <v>0.97096774193548407</v>
      </c>
      <c r="J354" s="124">
        <f>SUM(J323:J353)/31</f>
        <v>0.1628584229390681</v>
      </c>
      <c r="K354" s="124">
        <f>SUM(K323:K353)/31</f>
        <v>0.55483870967741933</v>
      </c>
      <c r="L354" s="124">
        <f>SUM(L323:L353)/31</f>
        <v>0.18615591397849465</v>
      </c>
      <c r="M354" s="124">
        <f>SUM(M323:M353)/31</f>
        <v>12.545161290322582</v>
      </c>
      <c r="N354" s="124">
        <f>SUM(N323:N353)/31</f>
        <v>170.67741935483872</v>
      </c>
      <c r="O354" s="124">
        <f>SUM(O323:O353)/31</f>
        <v>0.42853942652329752</v>
      </c>
      <c r="P354" s="124">
        <f>SUM(P323:P353)/31</f>
        <v>31.235483870967734</v>
      </c>
      <c r="Q354" s="124">
        <f>SUM(Q323:Q353)/31</f>
        <v>163.61290322580646</v>
      </c>
      <c r="R354" s="123"/>
      <c r="S354" s="123"/>
      <c r="T354" s="123"/>
      <c r="U354" s="122"/>
    </row>
    <row r="355" spans="1:21">
      <c r="A355" s="116" t="s">
        <v>132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4"/>
    </row>
    <row r="356" spans="1:21">
      <c r="A356" s="110" t="s">
        <v>101</v>
      </c>
      <c r="B356" s="113" t="s">
        <v>100</v>
      </c>
      <c r="C356" s="112"/>
      <c r="D356" s="112"/>
      <c r="E356" s="112"/>
      <c r="F356" s="111"/>
      <c r="G356" s="110" t="s">
        <v>99</v>
      </c>
      <c r="H356" s="113" t="s">
        <v>98</v>
      </c>
      <c r="I356" s="112"/>
      <c r="J356" s="112"/>
      <c r="K356" s="112"/>
      <c r="L356" s="111"/>
      <c r="M356" s="113" t="s">
        <v>97</v>
      </c>
      <c r="N356" s="112"/>
      <c r="O356" s="112"/>
      <c r="P356" s="112"/>
      <c r="Q356" s="111"/>
      <c r="R356" s="113" t="s">
        <v>105</v>
      </c>
      <c r="S356" s="112"/>
      <c r="T356" s="111"/>
      <c r="U356" s="110" t="s">
        <v>96</v>
      </c>
    </row>
    <row r="357" spans="1:21">
      <c r="A357" s="110"/>
      <c r="B357" s="110" t="s">
        <v>84</v>
      </c>
      <c r="C357" s="113" t="s">
        <v>95</v>
      </c>
      <c r="D357" s="111"/>
      <c r="E357" s="113" t="s">
        <v>94</v>
      </c>
      <c r="F357" s="111"/>
      <c r="G357" s="110" t="s">
        <v>90</v>
      </c>
      <c r="H357" s="110" t="s">
        <v>93</v>
      </c>
      <c r="I357" s="113" t="s">
        <v>92</v>
      </c>
      <c r="J357" s="111"/>
      <c r="K357" s="113" t="s">
        <v>91</v>
      </c>
      <c r="L357" s="111"/>
      <c r="M357" s="113" t="s">
        <v>90</v>
      </c>
      <c r="N357" s="111"/>
      <c r="O357" s="113" t="s">
        <v>89</v>
      </c>
      <c r="P357" s="112"/>
      <c r="Q357" s="111"/>
      <c r="R357" s="110" t="s">
        <v>90</v>
      </c>
      <c r="S357" s="113" t="s">
        <v>104</v>
      </c>
      <c r="T357" s="111"/>
      <c r="U357" s="110"/>
    </row>
    <row r="358" spans="1:21">
      <c r="A358" s="110"/>
      <c r="B358" s="110" t="s">
        <v>88</v>
      </c>
      <c r="C358" s="110" t="s">
        <v>88</v>
      </c>
      <c r="D358" s="110" t="s">
        <v>85</v>
      </c>
      <c r="E358" s="110" t="s">
        <v>87</v>
      </c>
      <c r="F358" s="110" t="s">
        <v>85</v>
      </c>
      <c r="G358" s="110" t="s">
        <v>81</v>
      </c>
      <c r="H358" s="110" t="s">
        <v>86</v>
      </c>
      <c r="I358" s="110"/>
      <c r="J358" s="110" t="s">
        <v>85</v>
      </c>
      <c r="K358" s="110"/>
      <c r="L358" s="110" t="s">
        <v>85</v>
      </c>
      <c r="M358" s="110" t="s">
        <v>83</v>
      </c>
      <c r="N358" s="110" t="s">
        <v>82</v>
      </c>
      <c r="O358" s="110" t="s">
        <v>84</v>
      </c>
      <c r="P358" s="110" t="s">
        <v>83</v>
      </c>
      <c r="Q358" s="110" t="s">
        <v>82</v>
      </c>
      <c r="R358" s="110" t="s">
        <v>103</v>
      </c>
      <c r="S358" s="110" t="s">
        <v>103</v>
      </c>
      <c r="T358" s="110" t="s">
        <v>85</v>
      </c>
      <c r="U358" s="110" t="s">
        <v>81</v>
      </c>
    </row>
    <row r="359" spans="1:21">
      <c r="A359" s="105">
        <v>39387</v>
      </c>
      <c r="B359" s="103">
        <v>12.5</v>
      </c>
      <c r="C359" s="103">
        <v>14.1</v>
      </c>
      <c r="D359" s="104">
        <v>0.54166666666666663</v>
      </c>
      <c r="E359" s="103">
        <v>9.6999999999999993</v>
      </c>
      <c r="F359" s="104">
        <v>0.99305555555555547</v>
      </c>
      <c r="G359" s="103">
        <v>88</v>
      </c>
      <c r="H359" s="103">
        <v>0</v>
      </c>
      <c r="I359" s="103">
        <v>0</v>
      </c>
      <c r="J359" s="104">
        <v>0</v>
      </c>
      <c r="K359" s="103">
        <v>0</v>
      </c>
      <c r="L359" s="104">
        <v>0</v>
      </c>
      <c r="M359" s="103">
        <v>10.1</v>
      </c>
      <c r="N359" s="103">
        <v>14</v>
      </c>
      <c r="O359" s="104">
        <v>0.59722222222222221</v>
      </c>
      <c r="P359" s="103">
        <v>26.3</v>
      </c>
      <c r="Q359" s="103">
        <v>6</v>
      </c>
      <c r="R359" s="103"/>
      <c r="S359" s="103"/>
      <c r="T359" s="103"/>
      <c r="U359" s="103">
        <v>100</v>
      </c>
    </row>
    <row r="360" spans="1:21">
      <c r="A360" s="108">
        <v>39388</v>
      </c>
      <c r="B360" s="106">
        <v>11.1</v>
      </c>
      <c r="C360" s="106">
        <v>13.7</v>
      </c>
      <c r="D360" s="107">
        <v>0.59027777777777779</v>
      </c>
      <c r="E360" s="106">
        <v>8</v>
      </c>
      <c r="F360" s="107">
        <v>0.25694444444444448</v>
      </c>
      <c r="G360" s="106">
        <v>88</v>
      </c>
      <c r="H360" s="106">
        <v>0</v>
      </c>
      <c r="I360" s="106">
        <v>0</v>
      </c>
      <c r="J360" s="107">
        <v>0</v>
      </c>
      <c r="K360" s="106">
        <v>0</v>
      </c>
      <c r="L360" s="107">
        <v>0</v>
      </c>
      <c r="M360" s="106">
        <v>9.6999999999999993</v>
      </c>
      <c r="N360" s="106">
        <v>142</v>
      </c>
      <c r="O360" s="107">
        <v>0.10416666666666667</v>
      </c>
      <c r="P360" s="106">
        <v>22.3</v>
      </c>
      <c r="Q360" s="106">
        <v>162</v>
      </c>
      <c r="R360" s="106"/>
      <c r="S360" s="106"/>
      <c r="T360" s="106"/>
      <c r="U360" s="106">
        <v>100</v>
      </c>
    </row>
    <row r="361" spans="1:21">
      <c r="A361" s="105">
        <v>39389</v>
      </c>
      <c r="B361" s="103">
        <v>12.7</v>
      </c>
      <c r="C361" s="103">
        <v>14.4</v>
      </c>
      <c r="D361" s="104">
        <v>0.54166666666666663</v>
      </c>
      <c r="E361" s="103">
        <v>11.4</v>
      </c>
      <c r="F361" s="104">
        <v>0.18055555555555555</v>
      </c>
      <c r="G361" s="103">
        <v>88</v>
      </c>
      <c r="H361" s="103">
        <v>0</v>
      </c>
      <c r="I361" s="103">
        <v>0</v>
      </c>
      <c r="J361" s="104">
        <v>0</v>
      </c>
      <c r="K361" s="103">
        <v>0</v>
      </c>
      <c r="L361" s="104">
        <v>0</v>
      </c>
      <c r="M361" s="103">
        <v>7.6</v>
      </c>
      <c r="N361" s="103">
        <v>141</v>
      </c>
      <c r="O361" s="104">
        <v>0.625</v>
      </c>
      <c r="P361" s="103">
        <v>17.3</v>
      </c>
      <c r="Q361" s="103">
        <v>77</v>
      </c>
      <c r="R361" s="103"/>
      <c r="S361" s="103"/>
      <c r="T361" s="103"/>
      <c r="U361" s="103">
        <v>100</v>
      </c>
    </row>
    <row r="362" spans="1:21">
      <c r="A362" s="108">
        <v>39390</v>
      </c>
      <c r="B362" s="106">
        <v>12.9</v>
      </c>
      <c r="C362" s="106">
        <v>14</v>
      </c>
      <c r="D362" s="107">
        <v>0.64583333333333337</v>
      </c>
      <c r="E362" s="106">
        <v>12</v>
      </c>
      <c r="F362" s="107">
        <v>0.34027777777777773</v>
      </c>
      <c r="G362" s="106">
        <v>88</v>
      </c>
      <c r="H362" s="106">
        <v>0</v>
      </c>
      <c r="I362" s="106">
        <v>0</v>
      </c>
      <c r="J362" s="107">
        <v>0</v>
      </c>
      <c r="K362" s="106">
        <v>0</v>
      </c>
      <c r="L362" s="107">
        <v>0</v>
      </c>
      <c r="M362" s="106">
        <v>5.4</v>
      </c>
      <c r="N362" s="106">
        <v>167</v>
      </c>
      <c r="O362" s="107">
        <v>0.34027777777777773</v>
      </c>
      <c r="P362" s="106">
        <v>15.1</v>
      </c>
      <c r="Q362" s="106">
        <v>136</v>
      </c>
      <c r="R362" s="106"/>
      <c r="S362" s="106"/>
      <c r="T362" s="106"/>
      <c r="U362" s="106">
        <v>99.3</v>
      </c>
    </row>
    <row r="363" spans="1:21">
      <c r="A363" s="105">
        <v>39391</v>
      </c>
      <c r="B363" s="103">
        <v>13.4</v>
      </c>
      <c r="C363" s="103">
        <v>14.8</v>
      </c>
      <c r="D363" s="104">
        <v>0.60416666666666663</v>
      </c>
      <c r="E363" s="103">
        <v>11.1</v>
      </c>
      <c r="F363" s="104">
        <v>0.875</v>
      </c>
      <c r="G363" s="103">
        <v>88</v>
      </c>
      <c r="H363" s="103">
        <v>0</v>
      </c>
      <c r="I363" s="103">
        <v>0</v>
      </c>
      <c r="J363" s="104">
        <v>0</v>
      </c>
      <c r="K363" s="103">
        <v>0</v>
      </c>
      <c r="L363" s="104">
        <v>0</v>
      </c>
      <c r="M363" s="103">
        <v>6.6</v>
      </c>
      <c r="N363" s="103">
        <v>64</v>
      </c>
      <c r="O363" s="104">
        <v>0.72916666666666663</v>
      </c>
      <c r="P363" s="103">
        <v>26.3</v>
      </c>
      <c r="Q363" s="103">
        <v>36</v>
      </c>
      <c r="R363" s="103"/>
      <c r="S363" s="103"/>
      <c r="T363" s="103"/>
      <c r="U363" s="103">
        <v>100</v>
      </c>
    </row>
    <row r="364" spans="1:21">
      <c r="A364" s="108">
        <v>39392</v>
      </c>
      <c r="B364" s="106">
        <v>12.6</v>
      </c>
      <c r="C364" s="106">
        <v>14</v>
      </c>
      <c r="D364" s="107">
        <v>0.65972222222222221</v>
      </c>
      <c r="E364" s="106">
        <v>9.1999999999999993</v>
      </c>
      <c r="F364" s="107">
        <v>0.99305555555555547</v>
      </c>
      <c r="G364" s="106">
        <v>88</v>
      </c>
      <c r="H364" s="106">
        <v>0</v>
      </c>
      <c r="I364" s="106">
        <v>0</v>
      </c>
      <c r="J364" s="107">
        <v>0</v>
      </c>
      <c r="K364" s="106">
        <v>0</v>
      </c>
      <c r="L364" s="107">
        <v>0</v>
      </c>
      <c r="M364" s="106">
        <v>9</v>
      </c>
      <c r="N364" s="106">
        <v>40</v>
      </c>
      <c r="O364" s="107">
        <v>0.21527777777777779</v>
      </c>
      <c r="P364" s="106">
        <v>27</v>
      </c>
      <c r="Q364" s="106">
        <v>24</v>
      </c>
      <c r="R364" s="106"/>
      <c r="S364" s="106"/>
      <c r="T364" s="106"/>
      <c r="U364" s="106">
        <v>100</v>
      </c>
    </row>
    <row r="365" spans="1:21">
      <c r="A365" s="105">
        <v>39393</v>
      </c>
      <c r="B365" s="103">
        <v>10.199999999999999</v>
      </c>
      <c r="C365" s="103">
        <v>14.2</v>
      </c>
      <c r="D365" s="104">
        <v>0.47222222222222227</v>
      </c>
      <c r="E365" s="103">
        <v>7.8</v>
      </c>
      <c r="F365" s="104">
        <v>0.99305555555555547</v>
      </c>
      <c r="G365" s="103">
        <v>88</v>
      </c>
      <c r="H365" s="103">
        <v>0</v>
      </c>
      <c r="I365" s="103">
        <v>0</v>
      </c>
      <c r="J365" s="104">
        <v>0</v>
      </c>
      <c r="K365" s="103">
        <v>0</v>
      </c>
      <c r="L365" s="104">
        <v>0</v>
      </c>
      <c r="M365" s="103">
        <v>13.2</v>
      </c>
      <c r="N365" s="103">
        <v>140</v>
      </c>
      <c r="O365" s="104">
        <v>0.57638888888888895</v>
      </c>
      <c r="P365" s="103">
        <v>29.2</v>
      </c>
      <c r="Q365" s="103">
        <v>66</v>
      </c>
      <c r="R365" s="103"/>
      <c r="S365" s="103"/>
      <c r="T365" s="103"/>
      <c r="U365" s="103">
        <v>100</v>
      </c>
    </row>
    <row r="366" spans="1:21">
      <c r="A366" s="108">
        <v>39394</v>
      </c>
      <c r="B366" s="106">
        <v>9.3000000000000007</v>
      </c>
      <c r="C366" s="106">
        <v>12.6</v>
      </c>
      <c r="D366" s="107">
        <v>0.4861111111111111</v>
      </c>
      <c r="E366" s="106">
        <v>5.7</v>
      </c>
      <c r="F366" s="107">
        <v>0.25694444444444448</v>
      </c>
      <c r="G366" s="106">
        <v>88</v>
      </c>
      <c r="H366" s="106">
        <v>0</v>
      </c>
      <c r="I366" s="106">
        <v>0</v>
      </c>
      <c r="J366" s="107">
        <v>0</v>
      </c>
      <c r="K366" s="106">
        <v>0</v>
      </c>
      <c r="L366" s="107">
        <v>0</v>
      </c>
      <c r="M366" s="106">
        <v>13.1</v>
      </c>
      <c r="N366" s="106">
        <v>149</v>
      </c>
      <c r="O366" s="107">
        <v>0.23611111111111113</v>
      </c>
      <c r="P366" s="106">
        <v>26.6</v>
      </c>
      <c r="Q366" s="106">
        <v>160</v>
      </c>
      <c r="R366" s="106"/>
      <c r="S366" s="106"/>
      <c r="T366" s="106"/>
      <c r="U366" s="106">
        <v>99.3</v>
      </c>
    </row>
    <row r="367" spans="1:21">
      <c r="A367" s="105">
        <v>39395</v>
      </c>
      <c r="B367" s="103">
        <v>11.5</v>
      </c>
      <c r="C367" s="103">
        <v>14.6</v>
      </c>
      <c r="D367" s="104">
        <v>0.51388888888888895</v>
      </c>
      <c r="E367" s="103">
        <v>9</v>
      </c>
      <c r="F367" s="104">
        <v>6.9444444444444441E-3</v>
      </c>
      <c r="G367" s="103">
        <v>88</v>
      </c>
      <c r="H367" s="103">
        <v>0</v>
      </c>
      <c r="I367" s="103">
        <v>0</v>
      </c>
      <c r="J367" s="104">
        <v>0</v>
      </c>
      <c r="K367" s="103">
        <v>0</v>
      </c>
      <c r="L367" s="104">
        <v>0</v>
      </c>
      <c r="M367" s="103">
        <v>11.5</v>
      </c>
      <c r="N367" s="103">
        <v>123</v>
      </c>
      <c r="O367" s="104">
        <v>0.63888888888888895</v>
      </c>
      <c r="P367" s="103">
        <v>37.1</v>
      </c>
      <c r="Q367" s="103">
        <v>78</v>
      </c>
      <c r="R367" s="103"/>
      <c r="S367" s="103"/>
      <c r="T367" s="103"/>
      <c r="U367" s="103">
        <v>100</v>
      </c>
    </row>
    <row r="368" spans="1:21">
      <c r="A368" s="108">
        <v>39396</v>
      </c>
      <c r="B368" s="106">
        <v>10.3</v>
      </c>
      <c r="C368" s="106">
        <v>14.5</v>
      </c>
      <c r="D368" s="107">
        <v>0.50694444444444442</v>
      </c>
      <c r="E368" s="106">
        <v>6.1</v>
      </c>
      <c r="F368" s="107">
        <v>0.99305555555555547</v>
      </c>
      <c r="G368" s="106">
        <v>88</v>
      </c>
      <c r="H368" s="106">
        <v>0</v>
      </c>
      <c r="I368" s="106">
        <v>0</v>
      </c>
      <c r="J368" s="107">
        <v>0</v>
      </c>
      <c r="K368" s="106">
        <v>0</v>
      </c>
      <c r="L368" s="107">
        <v>0</v>
      </c>
      <c r="M368" s="106">
        <v>11.3</v>
      </c>
      <c r="N368" s="106">
        <v>145</v>
      </c>
      <c r="O368" s="107">
        <v>0.61805555555555558</v>
      </c>
      <c r="P368" s="106">
        <v>26.3</v>
      </c>
      <c r="Q368" s="106">
        <v>81</v>
      </c>
      <c r="R368" s="106"/>
      <c r="S368" s="106"/>
      <c r="T368" s="106"/>
      <c r="U368" s="106">
        <v>100</v>
      </c>
    </row>
    <row r="369" spans="1:21">
      <c r="A369" s="105">
        <v>39397</v>
      </c>
      <c r="B369" s="103">
        <v>8.4</v>
      </c>
      <c r="C369" s="103">
        <v>13.3</v>
      </c>
      <c r="D369" s="104">
        <v>0.56944444444444442</v>
      </c>
      <c r="E369" s="103">
        <v>4.3</v>
      </c>
      <c r="F369" s="104">
        <v>0.3125</v>
      </c>
      <c r="G369" s="103">
        <v>88</v>
      </c>
      <c r="H369" s="103">
        <v>0</v>
      </c>
      <c r="I369" s="103">
        <v>0</v>
      </c>
      <c r="J369" s="104">
        <v>0</v>
      </c>
      <c r="K369" s="103">
        <v>0</v>
      </c>
      <c r="L369" s="104">
        <v>0</v>
      </c>
      <c r="M369" s="103">
        <v>15.3</v>
      </c>
      <c r="N369" s="103">
        <v>158</v>
      </c>
      <c r="O369" s="104">
        <v>0.29166666666666669</v>
      </c>
      <c r="P369" s="103">
        <v>32</v>
      </c>
      <c r="Q369" s="103">
        <v>163</v>
      </c>
      <c r="R369" s="103"/>
      <c r="S369" s="103"/>
      <c r="T369" s="103"/>
      <c r="U369" s="103">
        <v>100</v>
      </c>
    </row>
    <row r="370" spans="1:21">
      <c r="A370" s="108">
        <v>39398</v>
      </c>
      <c r="B370" s="106">
        <v>10</v>
      </c>
      <c r="C370" s="106">
        <v>14</v>
      </c>
      <c r="D370" s="107">
        <v>0.54861111111111105</v>
      </c>
      <c r="E370" s="106">
        <v>5.5</v>
      </c>
      <c r="F370" s="107">
        <v>0.2638888888888889</v>
      </c>
      <c r="G370" s="106">
        <v>88</v>
      </c>
      <c r="H370" s="106">
        <v>0</v>
      </c>
      <c r="I370" s="106">
        <v>0</v>
      </c>
      <c r="J370" s="107">
        <v>0</v>
      </c>
      <c r="K370" s="106">
        <v>0</v>
      </c>
      <c r="L370" s="107">
        <v>0</v>
      </c>
      <c r="M370" s="106">
        <v>11.5</v>
      </c>
      <c r="N370" s="106">
        <v>166</v>
      </c>
      <c r="O370" s="107">
        <v>0.35416666666666669</v>
      </c>
      <c r="P370" s="106">
        <v>30.6</v>
      </c>
      <c r="Q370" s="106">
        <v>159</v>
      </c>
      <c r="R370" s="106"/>
      <c r="S370" s="106"/>
      <c r="T370" s="106"/>
      <c r="U370" s="106">
        <v>100</v>
      </c>
    </row>
    <row r="371" spans="1:21">
      <c r="A371" s="105">
        <v>39399</v>
      </c>
      <c r="B371" s="103">
        <v>12.5</v>
      </c>
      <c r="C371" s="103">
        <v>13.6</v>
      </c>
      <c r="D371" s="104">
        <v>0.97916666666666663</v>
      </c>
      <c r="E371" s="103">
        <v>10.8</v>
      </c>
      <c r="F371" s="104">
        <v>0.11805555555555557</v>
      </c>
      <c r="G371" s="103">
        <v>88</v>
      </c>
      <c r="H371" s="103">
        <v>0</v>
      </c>
      <c r="I371" s="103">
        <v>0</v>
      </c>
      <c r="J371" s="104">
        <v>0</v>
      </c>
      <c r="K371" s="103">
        <v>0</v>
      </c>
      <c r="L371" s="104">
        <v>0</v>
      </c>
      <c r="M371" s="103">
        <v>8.5</v>
      </c>
      <c r="N371" s="103">
        <v>290</v>
      </c>
      <c r="O371" s="104">
        <v>0.96527777777777779</v>
      </c>
      <c r="P371" s="103">
        <v>41.8</v>
      </c>
      <c r="Q371" s="103">
        <v>324</v>
      </c>
      <c r="R371" s="103"/>
      <c r="S371" s="103"/>
      <c r="T371" s="103"/>
      <c r="U371" s="103">
        <v>100</v>
      </c>
    </row>
    <row r="372" spans="1:21">
      <c r="A372" s="108">
        <v>39400</v>
      </c>
      <c r="B372" s="106">
        <v>13</v>
      </c>
      <c r="C372" s="106">
        <v>14</v>
      </c>
      <c r="D372" s="107">
        <v>0.45833333333333331</v>
      </c>
      <c r="E372" s="106">
        <v>11.2</v>
      </c>
      <c r="F372" s="107">
        <v>0.24305555555555555</v>
      </c>
      <c r="G372" s="106">
        <v>88</v>
      </c>
      <c r="H372" s="106">
        <v>6.2</v>
      </c>
      <c r="I372" s="106">
        <v>3.2</v>
      </c>
      <c r="J372" s="107">
        <v>0.3125</v>
      </c>
      <c r="K372" s="106">
        <v>1.2</v>
      </c>
      <c r="L372" s="107">
        <v>0.3125</v>
      </c>
      <c r="M372" s="106">
        <v>33.6</v>
      </c>
      <c r="N372" s="106">
        <v>3</v>
      </c>
      <c r="O372" s="107">
        <v>0.28472222222222221</v>
      </c>
      <c r="P372" s="106">
        <v>78.5</v>
      </c>
      <c r="Q372" s="106">
        <v>316</v>
      </c>
      <c r="R372" s="106"/>
      <c r="S372" s="106"/>
      <c r="T372" s="106"/>
      <c r="U372" s="106">
        <v>100</v>
      </c>
    </row>
    <row r="373" spans="1:21">
      <c r="A373" s="105">
        <v>39401</v>
      </c>
      <c r="B373" s="103">
        <v>8.9</v>
      </c>
      <c r="C373" s="103">
        <v>12.8</v>
      </c>
      <c r="D373" s="104">
        <v>0</v>
      </c>
      <c r="E373" s="103">
        <v>5.4</v>
      </c>
      <c r="F373" s="104">
        <v>0.97222222222222221</v>
      </c>
      <c r="G373" s="103">
        <v>88</v>
      </c>
      <c r="H373" s="103">
        <v>3.1</v>
      </c>
      <c r="I373" s="103">
        <v>1.4</v>
      </c>
      <c r="J373" s="104">
        <v>0.39583333333333331</v>
      </c>
      <c r="K373" s="103">
        <v>0.4</v>
      </c>
      <c r="L373" s="104">
        <v>0.3611111111111111</v>
      </c>
      <c r="M373" s="103">
        <v>10.9</v>
      </c>
      <c r="N373" s="103">
        <v>102</v>
      </c>
      <c r="O373" s="104">
        <v>2.0833333333333332E-2</v>
      </c>
      <c r="P373" s="103">
        <v>33.799999999999997</v>
      </c>
      <c r="Q373" s="103">
        <v>26</v>
      </c>
      <c r="R373" s="103"/>
      <c r="S373" s="103"/>
      <c r="T373" s="103"/>
      <c r="U373" s="103">
        <v>100</v>
      </c>
    </row>
    <row r="374" spans="1:21">
      <c r="A374" s="108">
        <v>39402</v>
      </c>
      <c r="B374" s="106">
        <v>4.0999999999999996</v>
      </c>
      <c r="C374" s="106">
        <v>8.6999999999999993</v>
      </c>
      <c r="D374" s="107">
        <v>0.54861111111111105</v>
      </c>
      <c r="E374" s="106">
        <v>1</v>
      </c>
      <c r="F374" s="107">
        <v>0.3125</v>
      </c>
      <c r="G374" s="106">
        <v>88</v>
      </c>
      <c r="H374" s="106">
        <v>0</v>
      </c>
      <c r="I374" s="106">
        <v>0</v>
      </c>
      <c r="J374" s="107">
        <v>0</v>
      </c>
      <c r="K374" s="106">
        <v>0</v>
      </c>
      <c r="L374" s="107">
        <v>0</v>
      </c>
      <c r="M374" s="106">
        <v>12.6</v>
      </c>
      <c r="N374" s="106">
        <v>161</v>
      </c>
      <c r="O374" s="107">
        <v>0.33333333333333331</v>
      </c>
      <c r="P374" s="106">
        <v>23.8</v>
      </c>
      <c r="Q374" s="106">
        <v>163</v>
      </c>
      <c r="R374" s="106"/>
      <c r="S374" s="106"/>
      <c r="T374" s="106"/>
      <c r="U374" s="106">
        <v>100</v>
      </c>
    </row>
    <row r="375" spans="1:21">
      <c r="A375" s="105">
        <v>39403</v>
      </c>
      <c r="B375" s="103">
        <v>3.8</v>
      </c>
      <c r="C375" s="103">
        <v>9.5</v>
      </c>
      <c r="D375" s="104">
        <v>0.67361111111111116</v>
      </c>
      <c r="E375" s="103">
        <v>-0.5</v>
      </c>
      <c r="F375" s="104">
        <v>0.29166666666666669</v>
      </c>
      <c r="G375" s="103">
        <v>88</v>
      </c>
      <c r="H375" s="103">
        <v>0</v>
      </c>
      <c r="I375" s="103">
        <v>0</v>
      </c>
      <c r="J375" s="103"/>
      <c r="K375" s="103">
        <v>0</v>
      </c>
      <c r="L375" s="104">
        <v>0</v>
      </c>
      <c r="M375" s="103">
        <v>14.7</v>
      </c>
      <c r="N375" s="103">
        <v>158</v>
      </c>
      <c r="O375" s="104">
        <v>0.96527777777777779</v>
      </c>
      <c r="P375" s="103">
        <v>32</v>
      </c>
      <c r="Q375" s="103">
        <v>161</v>
      </c>
      <c r="R375" s="103"/>
      <c r="S375" s="103"/>
      <c r="T375" s="103"/>
      <c r="U375" s="103">
        <v>100</v>
      </c>
    </row>
    <row r="376" spans="1:21">
      <c r="A376" s="108">
        <v>39404</v>
      </c>
      <c r="B376" s="106">
        <v>9.9</v>
      </c>
      <c r="C376" s="106">
        <v>16.5</v>
      </c>
      <c r="D376" s="107">
        <v>0.60416666666666663</v>
      </c>
      <c r="E376" s="106">
        <v>1.6</v>
      </c>
      <c r="F376" s="107">
        <v>8.3333333333333329E-2</v>
      </c>
      <c r="G376" s="106">
        <v>71</v>
      </c>
      <c r="H376" s="106">
        <v>0</v>
      </c>
      <c r="I376" s="106">
        <v>0</v>
      </c>
      <c r="J376" s="107">
        <v>0</v>
      </c>
      <c r="K376" s="106">
        <v>0</v>
      </c>
      <c r="L376" s="107">
        <v>0</v>
      </c>
      <c r="M376" s="106">
        <v>21.2</v>
      </c>
      <c r="N376" s="106">
        <v>183</v>
      </c>
      <c r="O376" s="107">
        <v>0.73611111111111116</v>
      </c>
      <c r="P376" s="106">
        <v>51.5</v>
      </c>
      <c r="Q376" s="106">
        <v>233</v>
      </c>
      <c r="R376" s="106"/>
      <c r="S376" s="106"/>
      <c r="T376" s="106"/>
      <c r="U376" s="106">
        <v>100</v>
      </c>
    </row>
    <row r="377" spans="1:21">
      <c r="A377" s="105">
        <v>39405</v>
      </c>
      <c r="B377" s="103">
        <v>13</v>
      </c>
      <c r="C377" s="103">
        <v>15.3</v>
      </c>
      <c r="D377" s="104">
        <v>0.72916666666666663</v>
      </c>
      <c r="E377" s="103">
        <v>10.7</v>
      </c>
      <c r="F377" s="104">
        <v>0.34027777777777773</v>
      </c>
      <c r="G377" s="103">
        <v>88</v>
      </c>
      <c r="H377" s="103">
        <v>0</v>
      </c>
      <c r="I377" s="103">
        <v>0</v>
      </c>
      <c r="J377" s="104">
        <v>0</v>
      </c>
      <c r="K377" s="103">
        <v>0</v>
      </c>
      <c r="L377" s="104">
        <v>0</v>
      </c>
      <c r="M377" s="103">
        <v>15.2</v>
      </c>
      <c r="N377" s="103">
        <v>190</v>
      </c>
      <c r="O377" s="104">
        <v>0.80555555555555547</v>
      </c>
      <c r="P377" s="103">
        <v>62.6</v>
      </c>
      <c r="Q377" s="103">
        <v>185</v>
      </c>
      <c r="R377" s="103"/>
      <c r="S377" s="103"/>
      <c r="T377" s="103"/>
      <c r="U377" s="103">
        <v>100</v>
      </c>
    </row>
    <row r="378" spans="1:21">
      <c r="A378" s="108">
        <v>39406</v>
      </c>
      <c r="B378" s="106">
        <v>13.1</v>
      </c>
      <c r="C378" s="106">
        <v>16.3</v>
      </c>
      <c r="D378" s="107">
        <v>0.4236111111111111</v>
      </c>
      <c r="E378" s="106">
        <v>10.4</v>
      </c>
      <c r="F378" s="107">
        <v>0.99305555555555547</v>
      </c>
      <c r="G378" s="106">
        <v>88</v>
      </c>
      <c r="H378" s="106">
        <v>6.8</v>
      </c>
      <c r="I378" s="106">
        <v>4.3</v>
      </c>
      <c r="J378" s="107">
        <v>0.70138888888888884</v>
      </c>
      <c r="K378" s="106">
        <v>2</v>
      </c>
      <c r="L378" s="107">
        <v>0.67361111111111116</v>
      </c>
      <c r="M378" s="106">
        <v>17.899999999999999</v>
      </c>
      <c r="N378" s="106">
        <v>181</v>
      </c>
      <c r="O378" s="107">
        <v>2.0833333333333332E-2</v>
      </c>
      <c r="P378" s="106">
        <v>46.4</v>
      </c>
      <c r="Q378" s="106">
        <v>181</v>
      </c>
      <c r="R378" s="106"/>
      <c r="S378" s="106"/>
      <c r="T378" s="106"/>
      <c r="U378" s="106">
        <v>100</v>
      </c>
    </row>
    <row r="379" spans="1:21">
      <c r="A379" s="105">
        <v>39407</v>
      </c>
      <c r="B379" s="103">
        <v>14.5</v>
      </c>
      <c r="C379" s="103">
        <v>17</v>
      </c>
      <c r="D379" s="104">
        <v>0.60416666666666663</v>
      </c>
      <c r="E379" s="103">
        <v>9.9</v>
      </c>
      <c r="F379" s="104">
        <v>1.3888888888888888E-2</v>
      </c>
      <c r="G379" s="103">
        <v>86</v>
      </c>
      <c r="H379" s="103">
        <v>0</v>
      </c>
      <c r="I379" s="103">
        <v>0</v>
      </c>
      <c r="J379" s="104">
        <v>0</v>
      </c>
      <c r="K379" s="103">
        <v>0</v>
      </c>
      <c r="L379" s="104">
        <v>0</v>
      </c>
      <c r="M379" s="103">
        <v>36.799999999999997</v>
      </c>
      <c r="N379" s="103">
        <v>223</v>
      </c>
      <c r="O379" s="104">
        <v>0.57638888888888895</v>
      </c>
      <c r="P379" s="103">
        <v>89.3</v>
      </c>
      <c r="Q379" s="103">
        <v>235</v>
      </c>
      <c r="R379" s="103"/>
      <c r="S379" s="103"/>
      <c r="T379" s="103"/>
      <c r="U379" s="103">
        <v>100</v>
      </c>
    </row>
    <row r="380" spans="1:21">
      <c r="A380" s="108">
        <v>39408</v>
      </c>
      <c r="B380" s="106">
        <v>12.2</v>
      </c>
      <c r="C380" s="106">
        <v>15.4</v>
      </c>
      <c r="D380" s="107">
        <v>0</v>
      </c>
      <c r="E380" s="106">
        <v>9.4</v>
      </c>
      <c r="F380" s="107">
        <v>0.97916666666666663</v>
      </c>
      <c r="G380" s="106">
        <v>88</v>
      </c>
      <c r="H380" s="106">
        <v>11.7</v>
      </c>
      <c r="I380" s="106">
        <v>3.4</v>
      </c>
      <c r="J380" s="107">
        <v>0.92361111111111116</v>
      </c>
      <c r="K380" s="106">
        <v>1.1000000000000001</v>
      </c>
      <c r="L380" s="107">
        <v>0.375</v>
      </c>
      <c r="M380" s="106">
        <v>15.6</v>
      </c>
      <c r="N380" s="106">
        <v>280</v>
      </c>
      <c r="O380" s="107">
        <v>0</v>
      </c>
      <c r="P380" s="106">
        <v>52.6</v>
      </c>
      <c r="Q380" s="106">
        <v>252</v>
      </c>
      <c r="R380" s="106"/>
      <c r="S380" s="106"/>
      <c r="T380" s="106"/>
      <c r="U380" s="106">
        <v>100</v>
      </c>
    </row>
    <row r="381" spans="1:21">
      <c r="A381" s="105">
        <v>39409</v>
      </c>
      <c r="B381" s="103">
        <v>10.199999999999999</v>
      </c>
      <c r="C381" s="103">
        <v>11.8</v>
      </c>
      <c r="D381" s="104">
        <v>0.54861111111111105</v>
      </c>
      <c r="E381" s="103">
        <v>8.8000000000000007</v>
      </c>
      <c r="F381" s="104">
        <v>0.25694444444444448</v>
      </c>
      <c r="G381" s="103">
        <v>88</v>
      </c>
      <c r="H381" s="103">
        <v>16.3</v>
      </c>
      <c r="I381" s="103">
        <v>5.7</v>
      </c>
      <c r="J381" s="104">
        <v>0.24305555555555555</v>
      </c>
      <c r="K381" s="103">
        <v>2.6</v>
      </c>
      <c r="L381" s="104">
        <v>0.24305555555555555</v>
      </c>
      <c r="M381" s="103">
        <v>12.6</v>
      </c>
      <c r="N381" s="103">
        <v>300</v>
      </c>
      <c r="O381" s="104">
        <v>0.57638888888888895</v>
      </c>
      <c r="P381" s="103">
        <v>40.299999999999997</v>
      </c>
      <c r="Q381" s="103">
        <v>324</v>
      </c>
      <c r="R381" s="103"/>
      <c r="S381" s="103"/>
      <c r="T381" s="103"/>
      <c r="U381" s="103">
        <v>100</v>
      </c>
    </row>
    <row r="382" spans="1:21">
      <c r="A382" s="108">
        <v>39410</v>
      </c>
      <c r="B382" s="106">
        <v>9.8000000000000007</v>
      </c>
      <c r="C382" s="106">
        <v>10.6</v>
      </c>
      <c r="D382" s="107">
        <v>0.4375</v>
      </c>
      <c r="E382" s="106">
        <v>8.6</v>
      </c>
      <c r="F382" s="107">
        <v>0.28472222222222221</v>
      </c>
      <c r="G382" s="106">
        <v>88</v>
      </c>
      <c r="H382" s="106">
        <v>9.3000000000000007</v>
      </c>
      <c r="I382" s="106">
        <v>2.6</v>
      </c>
      <c r="J382" s="107">
        <v>0.1388888888888889</v>
      </c>
      <c r="K382" s="106">
        <v>0.9</v>
      </c>
      <c r="L382" s="107">
        <v>0.31944444444444448</v>
      </c>
      <c r="M382" s="106">
        <v>20.399999999999999</v>
      </c>
      <c r="N382" s="106">
        <v>35</v>
      </c>
      <c r="O382" s="107">
        <v>0.3125</v>
      </c>
      <c r="P382" s="106">
        <v>122.4</v>
      </c>
      <c r="Q382" s="106">
        <v>148</v>
      </c>
      <c r="R382" s="106"/>
      <c r="S382" s="106"/>
      <c r="T382" s="106"/>
      <c r="U382" s="106">
        <v>100</v>
      </c>
    </row>
    <row r="383" spans="1:21">
      <c r="A383" s="105">
        <v>39411</v>
      </c>
      <c r="B383" s="103">
        <v>10.1</v>
      </c>
      <c r="C383" s="103">
        <v>12.5</v>
      </c>
      <c r="D383" s="104">
        <v>0.99305555555555547</v>
      </c>
      <c r="E383" s="103">
        <v>8.6999999999999993</v>
      </c>
      <c r="F383" s="104">
        <v>0.3125</v>
      </c>
      <c r="G383" s="103">
        <v>88</v>
      </c>
      <c r="H383" s="103">
        <v>0</v>
      </c>
      <c r="I383" s="103">
        <v>0</v>
      </c>
      <c r="J383" s="104">
        <v>0</v>
      </c>
      <c r="K383" s="103">
        <v>0</v>
      </c>
      <c r="L383" s="104">
        <v>0</v>
      </c>
      <c r="M383" s="103">
        <v>18.100000000000001</v>
      </c>
      <c r="N383" s="103">
        <v>346</v>
      </c>
      <c r="O383" s="104">
        <v>0.86111111111111116</v>
      </c>
      <c r="P383" s="103">
        <v>46.8</v>
      </c>
      <c r="Q383" s="103">
        <v>329</v>
      </c>
      <c r="R383" s="103"/>
      <c r="S383" s="103"/>
      <c r="T383" s="103"/>
      <c r="U383" s="103">
        <v>100</v>
      </c>
    </row>
    <row r="384" spans="1:21">
      <c r="A384" s="108">
        <v>39412</v>
      </c>
      <c r="B384" s="106">
        <v>11.3</v>
      </c>
      <c r="C384" s="106">
        <v>12.8</v>
      </c>
      <c r="D384" s="107">
        <v>6.9444444444444441E-3</v>
      </c>
      <c r="E384" s="106">
        <v>9.9</v>
      </c>
      <c r="F384" s="107">
        <v>0.81944444444444453</v>
      </c>
      <c r="G384" s="106">
        <v>88</v>
      </c>
      <c r="H384" s="106">
        <v>0.5</v>
      </c>
      <c r="I384" s="106">
        <v>0.4</v>
      </c>
      <c r="J384" s="107">
        <v>0.31944444444444448</v>
      </c>
      <c r="K384" s="106">
        <v>0.3</v>
      </c>
      <c r="L384" s="107">
        <v>0.30555555555555552</v>
      </c>
      <c r="M384" s="106">
        <v>12.6</v>
      </c>
      <c r="N384" s="106">
        <v>68</v>
      </c>
      <c r="O384" s="107">
        <v>0</v>
      </c>
      <c r="P384" s="106">
        <v>39.200000000000003</v>
      </c>
      <c r="Q384" s="106">
        <v>31</v>
      </c>
      <c r="R384" s="106"/>
      <c r="S384" s="106"/>
      <c r="T384" s="106"/>
      <c r="U384" s="106">
        <v>99.3</v>
      </c>
    </row>
    <row r="385" spans="1:21">
      <c r="A385" s="105">
        <v>39413</v>
      </c>
      <c r="B385" s="103">
        <v>10.8</v>
      </c>
      <c r="C385" s="103">
        <v>12</v>
      </c>
      <c r="D385" s="104">
        <v>6.9444444444444441E-3</v>
      </c>
      <c r="E385" s="103">
        <v>9.1</v>
      </c>
      <c r="F385" s="104">
        <v>0.79027777777777775</v>
      </c>
      <c r="G385" s="103">
        <v>88</v>
      </c>
      <c r="H385" s="103">
        <v>0</v>
      </c>
      <c r="I385" s="103">
        <v>0</v>
      </c>
      <c r="J385" s="103"/>
      <c r="K385" s="103">
        <v>0</v>
      </c>
      <c r="L385" s="104">
        <v>0</v>
      </c>
      <c r="M385" s="103">
        <v>8.8000000000000007</v>
      </c>
      <c r="N385" s="103">
        <v>42</v>
      </c>
      <c r="O385" s="104">
        <v>2.0833333333333332E-2</v>
      </c>
      <c r="P385" s="103">
        <v>41.4</v>
      </c>
      <c r="Q385" s="103">
        <v>73</v>
      </c>
      <c r="R385" s="103"/>
      <c r="S385" s="103"/>
      <c r="T385" s="103"/>
      <c r="U385" s="103">
        <v>100.69</v>
      </c>
    </row>
    <row r="386" spans="1:21">
      <c r="A386" s="108">
        <v>39414</v>
      </c>
      <c r="B386" s="106">
        <v>9.6</v>
      </c>
      <c r="C386" s="106">
        <v>12.1</v>
      </c>
      <c r="D386" s="107">
        <v>0.47222222222222227</v>
      </c>
      <c r="E386" s="106">
        <v>6.9</v>
      </c>
      <c r="F386" s="107">
        <v>0.95138888888888884</v>
      </c>
      <c r="G386" s="106">
        <v>88</v>
      </c>
      <c r="H386" s="106">
        <v>0</v>
      </c>
      <c r="I386" s="106">
        <v>0</v>
      </c>
      <c r="J386" s="107">
        <v>0</v>
      </c>
      <c r="K386" s="106">
        <v>0</v>
      </c>
      <c r="L386" s="107">
        <v>0</v>
      </c>
      <c r="M386" s="106">
        <v>7.6</v>
      </c>
      <c r="N386" s="106">
        <v>110</v>
      </c>
      <c r="O386" s="107">
        <v>7.6388888888888895E-2</v>
      </c>
      <c r="P386" s="106">
        <v>22.7</v>
      </c>
      <c r="Q386" s="106">
        <v>83</v>
      </c>
      <c r="R386" s="106"/>
      <c r="S386" s="106"/>
      <c r="T386" s="106"/>
      <c r="U386" s="106">
        <v>100</v>
      </c>
    </row>
    <row r="387" spans="1:21">
      <c r="A387" s="105">
        <v>39415</v>
      </c>
      <c r="B387" s="103">
        <v>9.9</v>
      </c>
      <c r="C387" s="103">
        <v>14.6</v>
      </c>
      <c r="D387" s="104">
        <v>0.51388888888888895</v>
      </c>
      <c r="E387" s="103">
        <v>7.2</v>
      </c>
      <c r="F387" s="104">
        <v>1.3888888888888888E-2</v>
      </c>
      <c r="G387" s="103">
        <v>88</v>
      </c>
      <c r="H387" s="103">
        <v>0</v>
      </c>
      <c r="I387" s="103">
        <v>0</v>
      </c>
      <c r="J387" s="104">
        <v>0</v>
      </c>
      <c r="K387" s="103">
        <v>0</v>
      </c>
      <c r="L387" s="104">
        <v>0</v>
      </c>
      <c r="M387" s="103">
        <v>12</v>
      </c>
      <c r="N387" s="103">
        <v>161</v>
      </c>
      <c r="O387" s="104">
        <v>0.90277777777777779</v>
      </c>
      <c r="P387" s="103">
        <v>26.3</v>
      </c>
      <c r="Q387" s="103">
        <v>162</v>
      </c>
      <c r="R387" s="103"/>
      <c r="S387" s="103"/>
      <c r="T387" s="103"/>
      <c r="U387" s="103">
        <v>100</v>
      </c>
    </row>
    <row r="388" spans="1:21">
      <c r="A388" s="108">
        <v>39416</v>
      </c>
      <c r="B388" s="106">
        <v>10.9</v>
      </c>
      <c r="C388" s="106">
        <v>16.100000000000001</v>
      </c>
      <c r="D388" s="107">
        <v>0.59027777777777779</v>
      </c>
      <c r="E388" s="106">
        <v>8.1999999999999993</v>
      </c>
      <c r="F388" s="107">
        <v>3.4722222222222224E-2</v>
      </c>
      <c r="G388" s="106">
        <v>88</v>
      </c>
      <c r="H388" s="106">
        <v>0.1</v>
      </c>
      <c r="I388" s="106">
        <v>0.1</v>
      </c>
      <c r="J388" s="107">
        <v>0.34027777777777773</v>
      </c>
      <c r="K388" s="106">
        <v>0.1</v>
      </c>
      <c r="L388" s="107">
        <v>0.34027777777777773</v>
      </c>
      <c r="M388" s="106">
        <v>12.3</v>
      </c>
      <c r="N388" s="106">
        <v>162</v>
      </c>
      <c r="O388" s="107">
        <v>1.3888888888888888E-2</v>
      </c>
      <c r="P388" s="106">
        <v>29.2</v>
      </c>
      <c r="Q388" s="106">
        <v>163</v>
      </c>
      <c r="R388" s="106"/>
      <c r="S388" s="106"/>
      <c r="T388" s="106"/>
      <c r="U388" s="106">
        <v>100</v>
      </c>
    </row>
    <row r="389" spans="1:21">
      <c r="A389" s="121"/>
      <c r="B389" s="120">
        <f>SUM(B359:B388)/30</f>
        <v>10.75</v>
      </c>
      <c r="C389" s="120">
        <f>SUM(C359:C388)/30</f>
        <v>13.660000000000002</v>
      </c>
      <c r="D389" s="120">
        <f>SUM(D359:D388)/30</f>
        <v>0.50902777777777763</v>
      </c>
      <c r="E389" s="120">
        <f>SUM(E359:E388)/30</f>
        <v>7.9033333333333324</v>
      </c>
      <c r="F389" s="120">
        <f>SUM(F359:F388)/30</f>
        <v>0.4758796296296296</v>
      </c>
      <c r="G389" s="120">
        <f>SUM(G359:G388)/30</f>
        <v>87.36666666666666</v>
      </c>
      <c r="H389" s="120">
        <f>SUM(H359:H388)</f>
        <v>54.000000000000007</v>
      </c>
      <c r="I389" s="120">
        <f>SUM(I359:I388)/30</f>
        <v>0.70333333333333337</v>
      </c>
      <c r="J389" s="120">
        <f>SUM(J359:J388)/30</f>
        <v>0.11249999999999999</v>
      </c>
      <c r="K389" s="120">
        <f>SUM(K359:K388)/30</f>
        <v>0.28666666666666674</v>
      </c>
      <c r="L389" s="120">
        <f>SUM(L359:L388)/30</f>
        <v>9.768518518518518E-2</v>
      </c>
      <c r="M389" s="120">
        <f>SUM(M359:M388)/30</f>
        <v>13.856666666666667</v>
      </c>
      <c r="N389" s="120">
        <f>SUM(N359:N388)/30</f>
        <v>148.13333333333333</v>
      </c>
      <c r="O389" s="120">
        <f>SUM(O359:O388)/30</f>
        <v>0.42662037037037048</v>
      </c>
      <c r="P389" s="120">
        <f>SUM(P359:P388)/30</f>
        <v>39.89</v>
      </c>
      <c r="Q389" s="120">
        <f>SUM(Q359:Q388)/30</f>
        <v>151.23333333333332</v>
      </c>
      <c r="R389" s="119"/>
      <c r="S389" s="119"/>
      <c r="T389" s="119"/>
      <c r="U389" s="118"/>
    </row>
    <row r="390" spans="1:21">
      <c r="A390" s="116" t="s">
        <v>131</v>
      </c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4"/>
    </row>
    <row r="391" spans="1:21">
      <c r="A391" s="110" t="s">
        <v>101</v>
      </c>
      <c r="B391" s="113" t="s">
        <v>100</v>
      </c>
      <c r="C391" s="112"/>
      <c r="D391" s="112"/>
      <c r="E391" s="112"/>
      <c r="F391" s="111"/>
      <c r="G391" s="110" t="s">
        <v>99</v>
      </c>
      <c r="H391" s="113" t="s">
        <v>98</v>
      </c>
      <c r="I391" s="112"/>
      <c r="J391" s="112"/>
      <c r="K391" s="112"/>
      <c r="L391" s="111"/>
      <c r="M391" s="113" t="s">
        <v>97</v>
      </c>
      <c r="N391" s="112"/>
      <c r="O391" s="112"/>
      <c r="P391" s="112"/>
      <c r="Q391" s="111"/>
      <c r="R391" s="113" t="s">
        <v>105</v>
      </c>
      <c r="S391" s="112"/>
      <c r="T391" s="111"/>
      <c r="U391" s="110" t="s">
        <v>96</v>
      </c>
    </row>
    <row r="392" spans="1:21">
      <c r="A392" s="110"/>
      <c r="B392" s="110" t="s">
        <v>84</v>
      </c>
      <c r="C392" s="113" t="s">
        <v>95</v>
      </c>
      <c r="D392" s="111"/>
      <c r="E392" s="113" t="s">
        <v>94</v>
      </c>
      <c r="F392" s="111"/>
      <c r="G392" s="110" t="s">
        <v>90</v>
      </c>
      <c r="H392" s="110" t="s">
        <v>93</v>
      </c>
      <c r="I392" s="113" t="s">
        <v>92</v>
      </c>
      <c r="J392" s="111"/>
      <c r="K392" s="113" t="s">
        <v>91</v>
      </c>
      <c r="L392" s="111"/>
      <c r="M392" s="113" t="s">
        <v>90</v>
      </c>
      <c r="N392" s="111"/>
      <c r="O392" s="113" t="s">
        <v>89</v>
      </c>
      <c r="P392" s="112"/>
      <c r="Q392" s="111"/>
      <c r="R392" s="110" t="s">
        <v>90</v>
      </c>
      <c r="S392" s="113" t="s">
        <v>104</v>
      </c>
      <c r="T392" s="111"/>
      <c r="U392" s="110"/>
    </row>
    <row r="393" spans="1:21">
      <c r="A393" s="110"/>
      <c r="B393" s="110" t="s">
        <v>88</v>
      </c>
      <c r="C393" s="110" t="s">
        <v>88</v>
      </c>
      <c r="D393" s="110" t="s">
        <v>85</v>
      </c>
      <c r="E393" s="110" t="s">
        <v>87</v>
      </c>
      <c r="F393" s="110" t="s">
        <v>85</v>
      </c>
      <c r="G393" s="110" t="s">
        <v>81</v>
      </c>
      <c r="H393" s="110" t="s">
        <v>86</v>
      </c>
      <c r="I393" s="110"/>
      <c r="J393" s="110" t="s">
        <v>85</v>
      </c>
      <c r="K393" s="110"/>
      <c r="L393" s="110" t="s">
        <v>85</v>
      </c>
      <c r="M393" s="110" t="s">
        <v>83</v>
      </c>
      <c r="N393" s="110" t="s">
        <v>82</v>
      </c>
      <c r="O393" s="110" t="s">
        <v>84</v>
      </c>
      <c r="P393" s="110" t="s">
        <v>83</v>
      </c>
      <c r="Q393" s="110" t="s">
        <v>82</v>
      </c>
      <c r="R393" s="110" t="s">
        <v>103</v>
      </c>
      <c r="S393" s="110" t="s">
        <v>103</v>
      </c>
      <c r="T393" s="110" t="s">
        <v>85</v>
      </c>
      <c r="U393" s="110" t="s">
        <v>81</v>
      </c>
    </row>
    <row r="394" spans="1:21">
      <c r="A394" s="105">
        <v>39417</v>
      </c>
      <c r="B394" s="103">
        <v>10.5</v>
      </c>
      <c r="C394" s="103">
        <v>12.4</v>
      </c>
      <c r="D394" s="104">
        <v>0.84722222222222221</v>
      </c>
      <c r="E394" s="103">
        <v>8.6999999999999993</v>
      </c>
      <c r="F394" s="104">
        <v>1.3888888888888888E-2</v>
      </c>
      <c r="G394" s="103">
        <v>88</v>
      </c>
      <c r="H394" s="103">
        <v>5.7</v>
      </c>
      <c r="I394" s="103">
        <v>1.8</v>
      </c>
      <c r="J394" s="104">
        <v>0.40277777777777773</v>
      </c>
      <c r="K394" s="103">
        <v>0.4</v>
      </c>
      <c r="L394" s="104">
        <v>0.38194444444444442</v>
      </c>
      <c r="M394" s="103">
        <v>13.4</v>
      </c>
      <c r="N394" s="103">
        <v>197</v>
      </c>
      <c r="O394" s="104">
        <v>0.20138888888888887</v>
      </c>
      <c r="P394" s="103">
        <v>32.799999999999997</v>
      </c>
      <c r="Q394" s="103">
        <v>157</v>
      </c>
      <c r="R394" s="103"/>
      <c r="S394" s="103"/>
      <c r="T394" s="103"/>
      <c r="U394" s="103">
        <v>100</v>
      </c>
    </row>
    <row r="395" spans="1:21">
      <c r="A395" s="108">
        <v>39418</v>
      </c>
      <c r="B395" s="106">
        <v>11</v>
      </c>
      <c r="C395" s="106">
        <v>14.6</v>
      </c>
      <c r="D395" s="107">
        <v>0.52083333333333337</v>
      </c>
      <c r="E395" s="106">
        <v>7.4</v>
      </c>
      <c r="F395" s="107">
        <v>0.20833333333333334</v>
      </c>
      <c r="G395" s="106">
        <v>88</v>
      </c>
      <c r="H395" s="106">
        <v>0</v>
      </c>
      <c r="I395" s="106">
        <v>0</v>
      </c>
      <c r="J395" s="107">
        <v>0</v>
      </c>
      <c r="K395" s="106">
        <v>0</v>
      </c>
      <c r="L395" s="107">
        <v>0</v>
      </c>
      <c r="M395" s="106">
        <v>13.7</v>
      </c>
      <c r="N395" s="106">
        <v>179</v>
      </c>
      <c r="O395" s="107">
        <v>0.80555555555555547</v>
      </c>
      <c r="P395" s="106">
        <v>36.4</v>
      </c>
      <c r="Q395" s="106">
        <v>221</v>
      </c>
      <c r="R395" s="106"/>
      <c r="S395" s="106"/>
      <c r="T395" s="106"/>
      <c r="U395" s="106">
        <v>99.3</v>
      </c>
    </row>
    <row r="396" spans="1:21">
      <c r="A396" s="105">
        <v>39419</v>
      </c>
      <c r="B396" s="103">
        <v>14.2</v>
      </c>
      <c r="C396" s="103">
        <v>15.9</v>
      </c>
      <c r="D396" s="104">
        <v>8.3333333333333329E-2</v>
      </c>
      <c r="E396" s="103">
        <v>13.5</v>
      </c>
      <c r="F396" s="104">
        <v>0.15277777777777776</v>
      </c>
      <c r="G396" s="103">
        <v>88</v>
      </c>
      <c r="H396" s="103">
        <v>4.9000000000000004</v>
      </c>
      <c r="I396" s="103">
        <v>2.6</v>
      </c>
      <c r="J396" s="104">
        <v>0.20833333333333334</v>
      </c>
      <c r="K396" s="103">
        <v>1</v>
      </c>
      <c r="L396" s="104">
        <v>0.19444444444444445</v>
      </c>
      <c r="M396" s="103">
        <v>29.8</v>
      </c>
      <c r="N396" s="103">
        <v>317</v>
      </c>
      <c r="O396" s="104">
        <v>0.59722222222222221</v>
      </c>
      <c r="P396" s="103">
        <v>65.5</v>
      </c>
      <c r="Q396" s="103">
        <v>245</v>
      </c>
      <c r="R396" s="103"/>
      <c r="S396" s="103"/>
      <c r="T396" s="103"/>
      <c r="U396" s="103">
        <v>100</v>
      </c>
    </row>
    <row r="397" spans="1:21">
      <c r="A397" s="108">
        <v>39420</v>
      </c>
      <c r="B397" s="106">
        <v>14.3</v>
      </c>
      <c r="C397" s="106">
        <v>17.100000000000001</v>
      </c>
      <c r="D397" s="107">
        <v>0.47916666666666669</v>
      </c>
      <c r="E397" s="106">
        <v>11</v>
      </c>
      <c r="F397" s="107">
        <v>0.93055555555555547</v>
      </c>
      <c r="G397" s="106">
        <v>88</v>
      </c>
      <c r="H397" s="106">
        <v>0.4</v>
      </c>
      <c r="I397" s="106">
        <v>0.4</v>
      </c>
      <c r="J397" s="107">
        <v>6.9444444444444441E-3</v>
      </c>
      <c r="K397" s="106">
        <v>0.1</v>
      </c>
      <c r="L397" s="107">
        <v>0</v>
      </c>
      <c r="M397" s="106">
        <v>13.2</v>
      </c>
      <c r="N397" s="106">
        <v>300</v>
      </c>
      <c r="O397" s="107">
        <v>8.3333333333333329E-2</v>
      </c>
      <c r="P397" s="106">
        <v>46.1</v>
      </c>
      <c r="Q397" s="106">
        <v>322</v>
      </c>
      <c r="R397" s="106"/>
      <c r="S397" s="106"/>
      <c r="T397" s="106"/>
      <c r="U397" s="106">
        <v>100</v>
      </c>
    </row>
    <row r="398" spans="1:21">
      <c r="A398" s="105">
        <v>39421</v>
      </c>
      <c r="B398" s="103">
        <v>14.6</v>
      </c>
      <c r="C398" s="103">
        <v>18.2</v>
      </c>
      <c r="D398" s="104">
        <v>0.59027777777777779</v>
      </c>
      <c r="E398" s="103">
        <v>10.9</v>
      </c>
      <c r="F398" s="104">
        <v>6.25E-2</v>
      </c>
      <c r="G398" s="103">
        <v>88</v>
      </c>
      <c r="H398" s="103">
        <v>0</v>
      </c>
      <c r="I398" s="103">
        <v>0</v>
      </c>
      <c r="J398" s="104">
        <v>0</v>
      </c>
      <c r="K398" s="103">
        <v>0</v>
      </c>
      <c r="L398" s="104">
        <v>0</v>
      </c>
      <c r="M398" s="103">
        <v>15.7</v>
      </c>
      <c r="N398" s="103">
        <v>220</v>
      </c>
      <c r="O398" s="104">
        <v>0.22916666666666666</v>
      </c>
      <c r="P398" s="103">
        <v>50</v>
      </c>
      <c r="Q398" s="103">
        <v>181</v>
      </c>
      <c r="R398" s="103"/>
      <c r="S398" s="103"/>
      <c r="T398" s="103"/>
      <c r="U398" s="103">
        <v>100</v>
      </c>
    </row>
    <row r="399" spans="1:21">
      <c r="A399" s="108">
        <v>39422</v>
      </c>
      <c r="B399" s="106">
        <v>14</v>
      </c>
      <c r="C399" s="106">
        <v>18.100000000000001</v>
      </c>
      <c r="D399" s="107">
        <v>0.52777777777777779</v>
      </c>
      <c r="E399" s="106">
        <v>11</v>
      </c>
      <c r="F399" s="107">
        <v>0.96527777777777779</v>
      </c>
      <c r="G399" s="106">
        <v>88</v>
      </c>
      <c r="H399" s="106">
        <v>0</v>
      </c>
      <c r="I399" s="106">
        <v>0</v>
      </c>
      <c r="J399" s="107">
        <v>0</v>
      </c>
      <c r="K399" s="106">
        <v>0</v>
      </c>
      <c r="L399" s="107">
        <v>0</v>
      </c>
      <c r="M399" s="106">
        <v>9.5</v>
      </c>
      <c r="N399" s="106">
        <v>221</v>
      </c>
      <c r="O399" s="107">
        <v>0.10416666666666667</v>
      </c>
      <c r="P399" s="106">
        <v>24.8</v>
      </c>
      <c r="Q399" s="106">
        <v>320</v>
      </c>
      <c r="R399" s="106"/>
      <c r="S399" s="106"/>
      <c r="T399" s="106"/>
      <c r="U399" s="106">
        <v>100</v>
      </c>
    </row>
    <row r="400" spans="1:21">
      <c r="A400" s="105">
        <v>39423</v>
      </c>
      <c r="B400" s="103">
        <v>13.2</v>
      </c>
      <c r="C400" s="103">
        <v>14.6</v>
      </c>
      <c r="D400" s="104">
        <v>0.54861111111111105</v>
      </c>
      <c r="E400" s="103">
        <v>10.8</v>
      </c>
      <c r="F400" s="104">
        <v>0.38194444444444442</v>
      </c>
      <c r="G400" s="103">
        <v>88</v>
      </c>
      <c r="H400" s="103">
        <v>3.6</v>
      </c>
      <c r="I400" s="103">
        <v>1.2</v>
      </c>
      <c r="J400" s="104">
        <v>0.50694444444444442</v>
      </c>
      <c r="K400" s="103">
        <v>0.5</v>
      </c>
      <c r="L400" s="104">
        <v>0.40972222222222227</v>
      </c>
      <c r="M400" s="103">
        <v>24.6</v>
      </c>
      <c r="N400" s="103">
        <v>295</v>
      </c>
      <c r="O400" s="104">
        <v>0.80555555555555547</v>
      </c>
      <c r="P400" s="103">
        <v>64.099999999999994</v>
      </c>
      <c r="Q400" s="103">
        <v>169</v>
      </c>
      <c r="R400" s="103"/>
      <c r="S400" s="103"/>
      <c r="T400" s="103"/>
      <c r="U400" s="103">
        <v>100</v>
      </c>
    </row>
    <row r="401" spans="1:21">
      <c r="A401" s="108">
        <v>39424</v>
      </c>
      <c r="B401" s="106">
        <v>14.1</v>
      </c>
      <c r="C401" s="106">
        <v>16.899999999999999</v>
      </c>
      <c r="D401" s="107">
        <v>0.97222222222222221</v>
      </c>
      <c r="E401" s="106">
        <v>11.6</v>
      </c>
      <c r="F401" s="107">
        <v>0.3611111111111111</v>
      </c>
      <c r="G401" s="106">
        <v>88</v>
      </c>
      <c r="H401" s="106">
        <v>0.3</v>
      </c>
      <c r="I401" s="106">
        <v>0.3</v>
      </c>
      <c r="J401" s="107">
        <v>0.59722222222222221</v>
      </c>
      <c r="K401" s="106">
        <v>0.3</v>
      </c>
      <c r="L401" s="107">
        <v>0.59722222222222221</v>
      </c>
      <c r="M401" s="106">
        <v>16.7</v>
      </c>
      <c r="N401" s="106">
        <v>218</v>
      </c>
      <c r="O401" s="107">
        <v>0.98611111111111116</v>
      </c>
      <c r="P401" s="106">
        <v>60.5</v>
      </c>
      <c r="Q401" s="106">
        <v>237</v>
      </c>
      <c r="R401" s="106"/>
      <c r="S401" s="106"/>
      <c r="T401" s="106"/>
      <c r="U401" s="106">
        <v>100</v>
      </c>
    </row>
    <row r="402" spans="1:21">
      <c r="A402" s="105">
        <v>39425</v>
      </c>
      <c r="B402" s="103">
        <v>13.7</v>
      </c>
      <c r="C402" s="103">
        <v>17.7</v>
      </c>
      <c r="D402" s="104">
        <v>6.25E-2</v>
      </c>
      <c r="E402" s="103">
        <v>11.1</v>
      </c>
      <c r="F402" s="104">
        <v>0.96527777777777779</v>
      </c>
      <c r="G402" s="103">
        <v>88</v>
      </c>
      <c r="H402" s="103">
        <v>18.7</v>
      </c>
      <c r="I402" s="103">
        <v>6.5</v>
      </c>
      <c r="J402" s="104">
        <v>0.125</v>
      </c>
      <c r="K402" s="103">
        <v>2.2999999999999998</v>
      </c>
      <c r="L402" s="104">
        <v>0.82638888888888884</v>
      </c>
      <c r="M402" s="103">
        <v>50</v>
      </c>
      <c r="N402" s="103">
        <v>312</v>
      </c>
      <c r="O402" s="104">
        <v>0.59722222222222221</v>
      </c>
      <c r="P402" s="103">
        <v>104</v>
      </c>
      <c r="Q402" s="103">
        <v>316</v>
      </c>
      <c r="R402" s="103"/>
      <c r="S402" s="103"/>
      <c r="T402" s="103"/>
      <c r="U402" s="103">
        <v>100</v>
      </c>
    </row>
    <row r="403" spans="1:21">
      <c r="A403" s="108">
        <v>39426</v>
      </c>
      <c r="B403" s="106">
        <v>11.5</v>
      </c>
      <c r="C403" s="106">
        <v>12.5</v>
      </c>
      <c r="D403" s="107">
        <v>0.34027777777777773</v>
      </c>
      <c r="E403" s="106">
        <v>10.199999999999999</v>
      </c>
      <c r="F403" s="107">
        <v>0.76388888888888884</v>
      </c>
      <c r="G403" s="106">
        <v>88</v>
      </c>
      <c r="H403" s="106">
        <v>10.3</v>
      </c>
      <c r="I403" s="106">
        <v>2.1</v>
      </c>
      <c r="J403" s="107">
        <v>0.76388888888888884</v>
      </c>
      <c r="K403" s="106">
        <v>1.1000000000000001</v>
      </c>
      <c r="L403" s="107">
        <v>0.75694444444444453</v>
      </c>
      <c r="M403" s="106">
        <v>40.4</v>
      </c>
      <c r="N403" s="106">
        <v>338</v>
      </c>
      <c r="O403" s="107">
        <v>0.3888888888888889</v>
      </c>
      <c r="P403" s="106">
        <v>79.599999999999994</v>
      </c>
      <c r="Q403" s="106">
        <v>342</v>
      </c>
      <c r="R403" s="106"/>
      <c r="S403" s="106"/>
      <c r="T403" s="106"/>
      <c r="U403" s="106">
        <v>100</v>
      </c>
    </row>
    <row r="404" spans="1:21">
      <c r="A404" s="105">
        <v>39427</v>
      </c>
      <c r="B404" s="103">
        <v>9.9</v>
      </c>
      <c r="C404" s="103">
        <v>12</v>
      </c>
      <c r="D404" s="104">
        <v>0.59027777777777779</v>
      </c>
      <c r="E404" s="103">
        <v>5.0999999999999996</v>
      </c>
      <c r="F404" s="104">
        <v>0.98611111111111116</v>
      </c>
      <c r="G404" s="103">
        <v>88</v>
      </c>
      <c r="H404" s="103">
        <v>0.1</v>
      </c>
      <c r="I404" s="103">
        <v>0.1</v>
      </c>
      <c r="J404" s="104">
        <v>2.7777777777777776E-2</v>
      </c>
      <c r="K404" s="103">
        <v>0.1</v>
      </c>
      <c r="L404" s="104">
        <v>2.7777777777777776E-2</v>
      </c>
      <c r="M404" s="103">
        <v>16.5</v>
      </c>
      <c r="N404" s="103">
        <v>62</v>
      </c>
      <c r="O404" s="104">
        <v>0.20138888888888887</v>
      </c>
      <c r="P404" s="103">
        <v>51.1</v>
      </c>
      <c r="Q404" s="103">
        <v>37</v>
      </c>
      <c r="R404" s="103"/>
      <c r="S404" s="103"/>
      <c r="T404" s="103"/>
      <c r="U404" s="103">
        <v>100</v>
      </c>
    </row>
    <row r="405" spans="1:21">
      <c r="A405" s="108">
        <v>39428</v>
      </c>
      <c r="B405" s="106">
        <v>5.6</v>
      </c>
      <c r="C405" s="106">
        <v>10.4</v>
      </c>
      <c r="D405" s="107">
        <v>0.59027777777777779</v>
      </c>
      <c r="E405" s="106">
        <v>2.8</v>
      </c>
      <c r="F405" s="107">
        <v>0.31944444444444448</v>
      </c>
      <c r="G405" s="106">
        <v>88</v>
      </c>
      <c r="H405" s="106">
        <v>0</v>
      </c>
      <c r="I405" s="106">
        <v>0</v>
      </c>
      <c r="J405" s="107">
        <v>0</v>
      </c>
      <c r="K405" s="106">
        <v>0</v>
      </c>
      <c r="L405" s="107">
        <v>0</v>
      </c>
      <c r="M405" s="106">
        <v>14</v>
      </c>
      <c r="N405" s="106">
        <v>157</v>
      </c>
      <c r="O405" s="107">
        <v>0.15277777777777776</v>
      </c>
      <c r="P405" s="106">
        <v>28.8</v>
      </c>
      <c r="Q405" s="106">
        <v>163</v>
      </c>
      <c r="R405" s="106"/>
      <c r="S405" s="106"/>
      <c r="T405" s="106"/>
      <c r="U405" s="106">
        <v>100</v>
      </c>
    </row>
    <row r="406" spans="1:21">
      <c r="A406" s="105">
        <v>39429</v>
      </c>
      <c r="B406" s="103">
        <v>4.4000000000000004</v>
      </c>
      <c r="C406" s="103">
        <v>10.1</v>
      </c>
      <c r="D406" s="104">
        <v>0.5625</v>
      </c>
      <c r="E406" s="103">
        <v>0.7</v>
      </c>
      <c r="F406" s="104">
        <v>0.3125</v>
      </c>
      <c r="G406" s="103">
        <v>88</v>
      </c>
      <c r="H406" s="103">
        <v>0</v>
      </c>
      <c r="I406" s="103">
        <v>0</v>
      </c>
      <c r="J406" s="104">
        <v>0</v>
      </c>
      <c r="K406" s="103">
        <v>0</v>
      </c>
      <c r="L406" s="104">
        <v>0</v>
      </c>
      <c r="M406" s="103">
        <v>13.8</v>
      </c>
      <c r="N406" s="103">
        <v>155</v>
      </c>
      <c r="O406" s="104">
        <v>8.3333333333333329E-2</v>
      </c>
      <c r="P406" s="103">
        <v>24.8</v>
      </c>
      <c r="Q406" s="103">
        <v>162</v>
      </c>
      <c r="R406" s="103"/>
      <c r="S406" s="103"/>
      <c r="T406" s="103"/>
      <c r="U406" s="103">
        <v>100</v>
      </c>
    </row>
    <row r="407" spans="1:21">
      <c r="A407" s="108">
        <v>39430</v>
      </c>
      <c r="B407" s="106">
        <v>4.4000000000000004</v>
      </c>
      <c r="C407" s="106">
        <v>7.8</v>
      </c>
      <c r="D407" s="107">
        <v>0.64583333333333337</v>
      </c>
      <c r="E407" s="106">
        <v>2.1</v>
      </c>
      <c r="F407" s="107">
        <v>4.8611111111111112E-2</v>
      </c>
      <c r="G407" s="106">
        <v>88</v>
      </c>
      <c r="H407" s="106">
        <v>0</v>
      </c>
      <c r="I407" s="106">
        <v>0</v>
      </c>
      <c r="J407" s="107">
        <v>0</v>
      </c>
      <c r="K407" s="106">
        <v>0</v>
      </c>
      <c r="L407" s="107">
        <v>0</v>
      </c>
      <c r="M407" s="106">
        <v>14.1</v>
      </c>
      <c r="N407" s="106">
        <v>158</v>
      </c>
      <c r="O407" s="107">
        <v>0.10416666666666667</v>
      </c>
      <c r="P407" s="106">
        <v>27</v>
      </c>
      <c r="Q407" s="106">
        <v>161</v>
      </c>
      <c r="R407" s="106"/>
      <c r="S407" s="106"/>
      <c r="T407" s="106"/>
      <c r="U407" s="106">
        <v>100</v>
      </c>
    </row>
    <row r="408" spans="1:21">
      <c r="A408" s="105">
        <v>39431</v>
      </c>
      <c r="B408" s="103">
        <v>5</v>
      </c>
      <c r="C408" s="103">
        <v>7.7</v>
      </c>
      <c r="D408" s="104">
        <v>0.63194444444444442</v>
      </c>
      <c r="E408" s="103">
        <v>2.5</v>
      </c>
      <c r="F408" s="104">
        <v>9.0277777777777776E-2</v>
      </c>
      <c r="G408" s="103">
        <v>88</v>
      </c>
      <c r="H408" s="103">
        <v>0</v>
      </c>
      <c r="I408" s="103">
        <v>0</v>
      </c>
      <c r="J408" s="104">
        <v>0</v>
      </c>
      <c r="K408" s="103">
        <v>0</v>
      </c>
      <c r="L408" s="104">
        <v>0</v>
      </c>
      <c r="M408" s="103">
        <v>14.5</v>
      </c>
      <c r="N408" s="103">
        <v>130</v>
      </c>
      <c r="O408" s="104">
        <v>0.625</v>
      </c>
      <c r="P408" s="103">
        <v>32</v>
      </c>
      <c r="Q408" s="103">
        <v>31</v>
      </c>
      <c r="R408" s="103"/>
      <c r="S408" s="103"/>
      <c r="T408" s="103"/>
      <c r="U408" s="103">
        <v>100</v>
      </c>
    </row>
    <row r="409" spans="1:21">
      <c r="A409" s="108">
        <v>39432</v>
      </c>
      <c r="B409" s="106">
        <v>5.8</v>
      </c>
      <c r="C409" s="106">
        <v>11.8</v>
      </c>
      <c r="D409" s="107">
        <v>0.61805555555555558</v>
      </c>
      <c r="E409" s="106">
        <v>1.1000000000000001</v>
      </c>
      <c r="F409" s="107">
        <v>0.24305555555555555</v>
      </c>
      <c r="G409" s="106">
        <v>88</v>
      </c>
      <c r="H409" s="106">
        <v>0</v>
      </c>
      <c r="I409" s="106">
        <v>0</v>
      </c>
      <c r="J409" s="107">
        <v>0</v>
      </c>
      <c r="K409" s="106">
        <v>0</v>
      </c>
      <c r="L409" s="107">
        <v>0</v>
      </c>
      <c r="M409" s="106">
        <v>14</v>
      </c>
      <c r="N409" s="106">
        <v>159</v>
      </c>
      <c r="O409" s="107">
        <v>0.5625</v>
      </c>
      <c r="P409" s="106">
        <v>30.6</v>
      </c>
      <c r="Q409" s="106">
        <v>183</v>
      </c>
      <c r="R409" s="106"/>
      <c r="S409" s="106"/>
      <c r="T409" s="106"/>
      <c r="U409" s="106">
        <v>100</v>
      </c>
    </row>
    <row r="410" spans="1:21">
      <c r="A410" s="105">
        <v>39433</v>
      </c>
      <c r="B410" s="103">
        <v>3.7</v>
      </c>
      <c r="C410" s="103">
        <v>5.7</v>
      </c>
      <c r="D410" s="104">
        <v>0.63888888888888895</v>
      </c>
      <c r="E410" s="103">
        <v>1.7</v>
      </c>
      <c r="F410" s="104">
        <v>0.25</v>
      </c>
      <c r="G410" s="103">
        <v>88</v>
      </c>
      <c r="H410" s="103">
        <v>0.6</v>
      </c>
      <c r="I410" s="103">
        <v>0.6</v>
      </c>
      <c r="J410" s="104">
        <v>0.5625</v>
      </c>
      <c r="K410" s="103">
        <v>0.2</v>
      </c>
      <c r="L410" s="104">
        <v>0.54166666666666663</v>
      </c>
      <c r="M410" s="103">
        <v>15.6</v>
      </c>
      <c r="N410" s="103">
        <v>159</v>
      </c>
      <c r="O410" s="104">
        <v>0.35416666666666669</v>
      </c>
      <c r="P410" s="103">
        <v>29.5</v>
      </c>
      <c r="Q410" s="103">
        <v>163</v>
      </c>
      <c r="R410" s="103"/>
      <c r="S410" s="103"/>
      <c r="T410" s="103"/>
      <c r="U410" s="103">
        <v>100</v>
      </c>
    </row>
    <row r="411" spans="1:21">
      <c r="A411" s="108">
        <v>39434</v>
      </c>
      <c r="B411" s="106">
        <v>7.5</v>
      </c>
      <c r="C411" s="106">
        <v>10.199999999999999</v>
      </c>
      <c r="D411" s="107">
        <v>0.97222222222222221</v>
      </c>
      <c r="E411" s="106">
        <v>4.2</v>
      </c>
      <c r="F411" s="107">
        <v>0.16666666666666666</v>
      </c>
      <c r="G411" s="106">
        <v>88</v>
      </c>
      <c r="H411" s="106">
        <v>0</v>
      </c>
      <c r="I411" s="106">
        <v>0</v>
      </c>
      <c r="J411" s="106"/>
      <c r="K411" s="106">
        <v>0</v>
      </c>
      <c r="L411" s="107">
        <v>0</v>
      </c>
      <c r="M411" s="106">
        <v>16.7</v>
      </c>
      <c r="N411" s="106">
        <v>148</v>
      </c>
      <c r="O411" s="107">
        <v>0.57638888888888895</v>
      </c>
      <c r="P411" s="106">
        <v>48.6</v>
      </c>
      <c r="Q411" s="106">
        <v>153</v>
      </c>
      <c r="R411" s="106"/>
      <c r="S411" s="106"/>
      <c r="T411" s="106"/>
      <c r="U411" s="106">
        <v>100</v>
      </c>
    </row>
    <row r="412" spans="1:21">
      <c r="A412" s="105">
        <v>39435</v>
      </c>
      <c r="B412" s="103">
        <v>10.9</v>
      </c>
      <c r="C412" s="103">
        <v>13.9</v>
      </c>
      <c r="D412" s="104">
        <v>0.53472222222222221</v>
      </c>
      <c r="E412" s="103">
        <v>9.5</v>
      </c>
      <c r="F412" s="104">
        <v>0.20833333333333334</v>
      </c>
      <c r="G412" s="103">
        <v>88</v>
      </c>
      <c r="H412" s="103">
        <v>0</v>
      </c>
      <c r="I412" s="103">
        <v>0</v>
      </c>
      <c r="J412" s="104">
        <v>0</v>
      </c>
      <c r="K412" s="103">
        <v>0</v>
      </c>
      <c r="L412" s="104">
        <v>0</v>
      </c>
      <c r="M412" s="103">
        <v>20.3</v>
      </c>
      <c r="N412" s="103">
        <v>152</v>
      </c>
      <c r="O412" s="104">
        <v>0.53472222222222221</v>
      </c>
      <c r="P412" s="103">
        <v>58.7</v>
      </c>
      <c r="Q412" s="103">
        <v>182</v>
      </c>
      <c r="R412" s="103"/>
      <c r="S412" s="103"/>
      <c r="T412" s="103"/>
      <c r="U412" s="103">
        <v>100</v>
      </c>
    </row>
    <row r="413" spans="1:21">
      <c r="A413" s="108">
        <v>39436</v>
      </c>
      <c r="B413" s="106">
        <v>11.7</v>
      </c>
      <c r="C413" s="106">
        <v>12.8</v>
      </c>
      <c r="D413" s="107">
        <v>0.51388888888888895</v>
      </c>
      <c r="E413" s="106">
        <v>10.6</v>
      </c>
      <c r="F413" s="107">
        <v>0</v>
      </c>
      <c r="G413" s="106">
        <v>88</v>
      </c>
      <c r="H413" s="106">
        <v>0</v>
      </c>
      <c r="I413" s="106">
        <v>0</v>
      </c>
      <c r="J413" s="107">
        <v>0</v>
      </c>
      <c r="K413" s="106">
        <v>0</v>
      </c>
      <c r="L413" s="107">
        <v>0</v>
      </c>
      <c r="M413" s="106">
        <v>23.9</v>
      </c>
      <c r="N413" s="106">
        <v>161</v>
      </c>
      <c r="O413" s="107">
        <v>0.4861111111111111</v>
      </c>
      <c r="P413" s="106">
        <v>55.4</v>
      </c>
      <c r="Q413" s="106">
        <v>159</v>
      </c>
      <c r="R413" s="106"/>
      <c r="S413" s="106"/>
      <c r="T413" s="106"/>
      <c r="U413" s="106">
        <v>100</v>
      </c>
    </row>
    <row r="414" spans="1:21">
      <c r="A414" s="105">
        <v>39437</v>
      </c>
      <c r="B414" s="103">
        <v>12.7</v>
      </c>
      <c r="C414" s="103">
        <v>14.3</v>
      </c>
      <c r="D414" s="104">
        <v>0.61805555555555558</v>
      </c>
      <c r="E414" s="103">
        <v>11.2</v>
      </c>
      <c r="F414" s="104">
        <v>0.95138888888888884</v>
      </c>
      <c r="G414" s="103">
        <v>88</v>
      </c>
      <c r="H414" s="103">
        <v>0</v>
      </c>
      <c r="I414" s="103">
        <v>0</v>
      </c>
      <c r="J414" s="104">
        <v>0</v>
      </c>
      <c r="K414" s="103">
        <v>0</v>
      </c>
      <c r="L414" s="104">
        <v>0</v>
      </c>
      <c r="M414" s="103">
        <v>20.399999999999999</v>
      </c>
      <c r="N414" s="103">
        <v>167</v>
      </c>
      <c r="O414" s="104">
        <v>0.31944444444444448</v>
      </c>
      <c r="P414" s="103">
        <v>51.1</v>
      </c>
      <c r="Q414" s="103">
        <v>172</v>
      </c>
      <c r="R414" s="103"/>
      <c r="S414" s="103"/>
      <c r="T414" s="103"/>
      <c r="U414" s="103">
        <v>100</v>
      </c>
    </row>
    <row r="415" spans="1:21">
      <c r="A415" s="108">
        <v>39438</v>
      </c>
      <c r="B415" s="106">
        <v>12.5</v>
      </c>
      <c r="C415" s="106">
        <v>14.9</v>
      </c>
      <c r="D415" s="107">
        <v>0.52777777777777779</v>
      </c>
      <c r="E415" s="106">
        <v>10</v>
      </c>
      <c r="F415" s="107">
        <v>0.99305555555555547</v>
      </c>
      <c r="G415" s="106">
        <v>88</v>
      </c>
      <c r="H415" s="106">
        <v>0</v>
      </c>
      <c r="I415" s="106">
        <v>0</v>
      </c>
      <c r="J415" s="107">
        <v>0</v>
      </c>
      <c r="K415" s="106">
        <v>0</v>
      </c>
      <c r="L415" s="107">
        <v>0</v>
      </c>
      <c r="M415" s="106">
        <v>13.5</v>
      </c>
      <c r="N415" s="106">
        <v>178</v>
      </c>
      <c r="O415" s="107">
        <v>0.1875</v>
      </c>
      <c r="P415" s="106">
        <v>44.6</v>
      </c>
      <c r="Q415" s="106">
        <v>194</v>
      </c>
      <c r="R415" s="106"/>
      <c r="S415" s="106"/>
      <c r="T415" s="106"/>
      <c r="U415" s="106">
        <v>100</v>
      </c>
    </row>
    <row r="416" spans="1:21">
      <c r="A416" s="105">
        <v>39439</v>
      </c>
      <c r="B416" s="103">
        <v>10.8</v>
      </c>
      <c r="C416" s="103">
        <v>14</v>
      </c>
      <c r="D416" s="104">
        <v>0.5</v>
      </c>
      <c r="E416" s="103">
        <v>8.6999999999999993</v>
      </c>
      <c r="F416" s="104">
        <v>0.13194444444444445</v>
      </c>
      <c r="G416" s="103">
        <v>88</v>
      </c>
      <c r="H416" s="103">
        <v>0</v>
      </c>
      <c r="I416" s="103">
        <v>0</v>
      </c>
      <c r="J416" s="104">
        <v>0</v>
      </c>
      <c r="K416" s="103">
        <v>0</v>
      </c>
      <c r="L416" s="104">
        <v>0</v>
      </c>
      <c r="M416" s="103">
        <v>9.5</v>
      </c>
      <c r="N416" s="103">
        <v>137</v>
      </c>
      <c r="O416" s="104">
        <v>0.31944444444444448</v>
      </c>
      <c r="P416" s="103">
        <v>21.2</v>
      </c>
      <c r="Q416" s="103">
        <v>170</v>
      </c>
      <c r="R416" s="103"/>
      <c r="S416" s="103"/>
      <c r="T416" s="103"/>
      <c r="U416" s="103">
        <v>100</v>
      </c>
    </row>
    <row r="417" spans="1:21">
      <c r="A417" s="108">
        <v>39440</v>
      </c>
      <c r="B417" s="106">
        <v>9.3000000000000007</v>
      </c>
      <c r="C417" s="106">
        <v>13.8</v>
      </c>
      <c r="D417" s="107">
        <v>0.58333333333333337</v>
      </c>
      <c r="E417" s="106">
        <v>6.9</v>
      </c>
      <c r="F417" s="107">
        <v>0.25</v>
      </c>
      <c r="G417" s="106">
        <v>88</v>
      </c>
      <c r="H417" s="106">
        <v>0</v>
      </c>
      <c r="I417" s="106">
        <v>0</v>
      </c>
      <c r="J417" s="107">
        <v>0</v>
      </c>
      <c r="K417" s="106">
        <v>0</v>
      </c>
      <c r="L417" s="107">
        <v>0</v>
      </c>
      <c r="M417" s="106">
        <v>12.7</v>
      </c>
      <c r="N417" s="106">
        <v>159</v>
      </c>
      <c r="O417" s="107">
        <v>0.91666666666666663</v>
      </c>
      <c r="P417" s="106">
        <v>28.4</v>
      </c>
      <c r="Q417" s="106">
        <v>170</v>
      </c>
      <c r="R417" s="106"/>
      <c r="S417" s="106"/>
      <c r="T417" s="106"/>
      <c r="U417" s="106">
        <v>100</v>
      </c>
    </row>
    <row r="418" spans="1:21">
      <c r="A418" s="105">
        <v>39441</v>
      </c>
      <c r="B418" s="103">
        <v>11</v>
      </c>
      <c r="C418" s="103">
        <v>14</v>
      </c>
      <c r="D418" s="104">
        <v>0.50694444444444442</v>
      </c>
      <c r="E418" s="103">
        <v>7.4</v>
      </c>
      <c r="F418" s="104">
        <v>6.9444444444444441E-3</v>
      </c>
      <c r="G418" s="103">
        <v>88</v>
      </c>
      <c r="H418" s="103">
        <v>0</v>
      </c>
      <c r="I418" s="103">
        <v>0</v>
      </c>
      <c r="J418" s="104">
        <v>0</v>
      </c>
      <c r="K418" s="103">
        <v>0</v>
      </c>
      <c r="L418" s="104">
        <v>0</v>
      </c>
      <c r="M418" s="103">
        <v>18.100000000000001</v>
      </c>
      <c r="N418" s="103">
        <v>189</v>
      </c>
      <c r="O418" s="104">
        <v>0.3125</v>
      </c>
      <c r="P418" s="103">
        <v>50.8</v>
      </c>
      <c r="Q418" s="103">
        <v>195</v>
      </c>
      <c r="R418" s="103"/>
      <c r="S418" s="103"/>
      <c r="T418" s="103"/>
      <c r="U418" s="103">
        <v>100</v>
      </c>
    </row>
    <row r="419" spans="1:21">
      <c r="A419" s="108">
        <v>39442</v>
      </c>
      <c r="B419" s="106">
        <v>10.5</v>
      </c>
      <c r="C419" s="106">
        <v>12.3</v>
      </c>
      <c r="D419" s="107">
        <v>0.50694444444444442</v>
      </c>
      <c r="E419" s="106">
        <v>5.4</v>
      </c>
      <c r="F419" s="107">
        <v>0.99305555555555547</v>
      </c>
      <c r="G419" s="106">
        <v>88</v>
      </c>
      <c r="H419" s="106">
        <v>1.3</v>
      </c>
      <c r="I419" s="106">
        <v>1</v>
      </c>
      <c r="J419" s="107">
        <v>0.13194444444444445</v>
      </c>
      <c r="K419" s="106">
        <v>0.4</v>
      </c>
      <c r="L419" s="107">
        <v>0.125</v>
      </c>
      <c r="M419" s="106">
        <v>14.8</v>
      </c>
      <c r="N419" s="106">
        <v>56</v>
      </c>
      <c r="O419" s="107">
        <v>0.34722222222222227</v>
      </c>
      <c r="P419" s="106">
        <v>38.9</v>
      </c>
      <c r="Q419" s="106">
        <v>46</v>
      </c>
      <c r="R419" s="106"/>
      <c r="S419" s="106"/>
      <c r="T419" s="106"/>
      <c r="U419" s="106">
        <v>100</v>
      </c>
    </row>
    <row r="420" spans="1:21">
      <c r="A420" s="105">
        <v>39443</v>
      </c>
      <c r="B420" s="103">
        <v>6.5</v>
      </c>
      <c r="C420" s="103">
        <v>13.3</v>
      </c>
      <c r="D420" s="104">
        <v>0.63194444444444442</v>
      </c>
      <c r="E420" s="103">
        <v>2.5</v>
      </c>
      <c r="F420" s="104">
        <v>0.33333333333333331</v>
      </c>
      <c r="G420" s="103">
        <v>88</v>
      </c>
      <c r="H420" s="103">
        <v>0</v>
      </c>
      <c r="I420" s="103">
        <v>0</v>
      </c>
      <c r="J420" s="104">
        <v>0</v>
      </c>
      <c r="K420" s="103">
        <v>0</v>
      </c>
      <c r="L420" s="104">
        <v>0</v>
      </c>
      <c r="M420" s="103">
        <v>14.1</v>
      </c>
      <c r="N420" s="103">
        <v>163</v>
      </c>
      <c r="O420" s="104">
        <v>0.23611111111111113</v>
      </c>
      <c r="P420" s="103">
        <v>32</v>
      </c>
      <c r="Q420" s="103">
        <v>167</v>
      </c>
      <c r="R420" s="103"/>
      <c r="S420" s="103"/>
      <c r="T420" s="103"/>
      <c r="U420" s="103">
        <v>100</v>
      </c>
    </row>
    <row r="421" spans="1:21">
      <c r="A421" s="108">
        <v>39444</v>
      </c>
      <c r="B421" s="106">
        <v>7.4</v>
      </c>
      <c r="C421" s="106">
        <v>14.4</v>
      </c>
      <c r="D421" s="107">
        <v>0.61111111111111105</v>
      </c>
      <c r="E421" s="106">
        <v>3.2</v>
      </c>
      <c r="F421" s="107">
        <v>0.30555555555555552</v>
      </c>
      <c r="G421" s="106">
        <v>88</v>
      </c>
      <c r="H421" s="106">
        <v>0</v>
      </c>
      <c r="I421" s="106">
        <v>0</v>
      </c>
      <c r="J421" s="107">
        <v>0</v>
      </c>
      <c r="K421" s="106">
        <v>0</v>
      </c>
      <c r="L421" s="107">
        <v>0</v>
      </c>
      <c r="M421" s="106">
        <v>17.100000000000001</v>
      </c>
      <c r="N421" s="106">
        <v>164</v>
      </c>
      <c r="O421" s="107">
        <v>0.96527777777777779</v>
      </c>
      <c r="P421" s="106">
        <v>32</v>
      </c>
      <c r="Q421" s="106">
        <v>166</v>
      </c>
      <c r="R421" s="106"/>
      <c r="S421" s="106"/>
      <c r="T421" s="106"/>
      <c r="U421" s="106">
        <v>100</v>
      </c>
    </row>
    <row r="422" spans="1:21">
      <c r="A422" s="105">
        <v>39445</v>
      </c>
      <c r="B422" s="103">
        <v>9.8000000000000007</v>
      </c>
      <c r="C422" s="103">
        <v>12.9</v>
      </c>
      <c r="D422" s="104">
        <v>0.95833333333333337</v>
      </c>
      <c r="E422" s="103">
        <v>6.2</v>
      </c>
      <c r="F422" s="104">
        <v>0</v>
      </c>
      <c r="G422" s="103">
        <v>88</v>
      </c>
      <c r="H422" s="103">
        <v>0</v>
      </c>
      <c r="I422" s="103">
        <v>0</v>
      </c>
      <c r="J422" s="104">
        <v>0</v>
      </c>
      <c r="K422" s="103">
        <v>0</v>
      </c>
      <c r="L422" s="104">
        <v>0</v>
      </c>
      <c r="M422" s="103">
        <v>17.2</v>
      </c>
      <c r="N422" s="103">
        <v>171</v>
      </c>
      <c r="O422" s="104">
        <v>6.9444444444444434E-2</v>
      </c>
      <c r="P422" s="103">
        <v>38.9</v>
      </c>
      <c r="Q422" s="103">
        <v>165</v>
      </c>
      <c r="R422" s="103"/>
      <c r="S422" s="103"/>
      <c r="T422" s="103"/>
      <c r="U422" s="103">
        <v>100</v>
      </c>
    </row>
    <row r="423" spans="1:21">
      <c r="A423" s="108">
        <v>39446</v>
      </c>
      <c r="B423" s="106">
        <v>11.4</v>
      </c>
      <c r="C423" s="106">
        <v>12.9</v>
      </c>
      <c r="D423" s="107">
        <v>6.9444444444444434E-2</v>
      </c>
      <c r="E423" s="106">
        <v>9</v>
      </c>
      <c r="F423" s="107">
        <v>0.96527777777777779</v>
      </c>
      <c r="G423" s="106">
        <v>88</v>
      </c>
      <c r="H423" s="106">
        <v>1.7</v>
      </c>
      <c r="I423" s="106">
        <v>1.4</v>
      </c>
      <c r="J423" s="107">
        <v>0.25</v>
      </c>
      <c r="K423" s="106">
        <v>1.1000000000000001</v>
      </c>
      <c r="L423" s="107">
        <v>0.22222222222222221</v>
      </c>
      <c r="M423" s="106">
        <v>8.5</v>
      </c>
      <c r="N423" s="106">
        <v>352</v>
      </c>
      <c r="O423" s="107">
        <v>7.6388888888888895E-2</v>
      </c>
      <c r="P423" s="106">
        <v>36.700000000000003</v>
      </c>
      <c r="Q423" s="106">
        <v>334</v>
      </c>
      <c r="R423" s="106"/>
      <c r="S423" s="106"/>
      <c r="T423" s="106"/>
      <c r="U423" s="106">
        <v>100</v>
      </c>
    </row>
    <row r="424" spans="1:21">
      <c r="A424" s="105">
        <v>39447</v>
      </c>
      <c r="B424" s="103">
        <v>6.4</v>
      </c>
      <c r="C424" s="103">
        <v>10.199999999999999</v>
      </c>
      <c r="D424" s="104">
        <v>0.60416666666666663</v>
      </c>
      <c r="E424" s="103">
        <v>3.1</v>
      </c>
      <c r="F424" s="104">
        <v>0.98611111111111116</v>
      </c>
      <c r="G424" s="103">
        <v>88</v>
      </c>
      <c r="H424" s="103">
        <v>0</v>
      </c>
      <c r="I424" s="103">
        <v>0</v>
      </c>
      <c r="J424" s="104">
        <v>0</v>
      </c>
      <c r="K424" s="103">
        <v>0</v>
      </c>
      <c r="L424" s="104">
        <v>0</v>
      </c>
      <c r="M424" s="103">
        <v>13.8</v>
      </c>
      <c r="N424" s="103">
        <v>158</v>
      </c>
      <c r="O424" s="104">
        <v>0.18055555555555555</v>
      </c>
      <c r="P424" s="103">
        <v>27.7</v>
      </c>
      <c r="Q424" s="103">
        <v>167</v>
      </c>
      <c r="R424" s="103"/>
      <c r="S424" s="103"/>
      <c r="T424" s="103"/>
      <c r="U424" s="103">
        <v>100</v>
      </c>
    </row>
    <row r="425" spans="1:21">
      <c r="A425" s="109"/>
      <c r="B425" s="82">
        <f>SUM(B394:B424)/31</f>
        <v>9.945161290322579</v>
      </c>
      <c r="C425" s="82">
        <f>SUM(C394:C424)/31</f>
        <v>13.141935483870965</v>
      </c>
      <c r="D425" s="82">
        <f>SUM(D394:D424)/31</f>
        <v>0.56093189964157708</v>
      </c>
      <c r="E425" s="82">
        <f>SUM(E394:E424)/31</f>
        <v>7.0999999999999979</v>
      </c>
      <c r="F425" s="82">
        <f>SUM(F394:F424)/31</f>
        <v>0.43055555555555552</v>
      </c>
      <c r="G425" s="82">
        <f>SUM(G394:G424)/31</f>
        <v>88</v>
      </c>
      <c r="H425" s="82">
        <f>SUM(H394:H424)</f>
        <v>47.600000000000009</v>
      </c>
      <c r="I425" s="82">
        <f>SUM(I394:I424)/31</f>
        <v>0.58064516129032262</v>
      </c>
      <c r="J425" s="82">
        <f>SUM(J394:J424)/31</f>
        <v>0.11559139784946237</v>
      </c>
      <c r="K425" s="82">
        <f>SUM(K394:K424)/31</f>
        <v>0.24193548387096775</v>
      </c>
      <c r="L425" s="82">
        <f>SUM(L394:L424)/31</f>
        <v>0.13172043010752688</v>
      </c>
      <c r="M425" s="82">
        <f>SUM(M394:M424)/31</f>
        <v>17.745161290322581</v>
      </c>
      <c r="N425" s="82">
        <f>SUM(N394:N424)/31</f>
        <v>191.35483870967741</v>
      </c>
      <c r="O425" s="82">
        <f>SUM(O394:O424)/31</f>
        <v>0.40031362007168464</v>
      </c>
      <c r="P425" s="82">
        <f>SUM(P394:P424)/31</f>
        <v>43.632258064516144</v>
      </c>
      <c r="Q425" s="82">
        <f>SUM(Q394:Q424)/31</f>
        <v>188.70967741935485</v>
      </c>
    </row>
  </sheetData>
  <mergeCells count="144">
    <mergeCell ref="A1:U1"/>
    <mergeCell ref="B2:F2"/>
    <mergeCell ref="H2:L2"/>
    <mergeCell ref="M2:Q2"/>
    <mergeCell ref="R2:T2"/>
    <mergeCell ref="C3:D3"/>
    <mergeCell ref="E3:F3"/>
    <mergeCell ref="I3:J3"/>
    <mergeCell ref="K3:L3"/>
    <mergeCell ref="M3:N3"/>
    <mergeCell ref="M39:N39"/>
    <mergeCell ref="O39:Q39"/>
    <mergeCell ref="O3:Q3"/>
    <mergeCell ref="S3:T3"/>
    <mergeCell ref="A37:U37"/>
    <mergeCell ref="B38:F38"/>
    <mergeCell ref="H38:L38"/>
    <mergeCell ref="M38:Q38"/>
    <mergeCell ref="R38:T38"/>
    <mergeCell ref="S39:T39"/>
    <mergeCell ref="A70:U70"/>
    <mergeCell ref="B71:F71"/>
    <mergeCell ref="H71:L71"/>
    <mergeCell ref="M71:Q71"/>
    <mergeCell ref="R71:T71"/>
    <mergeCell ref="C39:D39"/>
    <mergeCell ref="E39:F39"/>
    <mergeCell ref="I39:J39"/>
    <mergeCell ref="K39:L39"/>
    <mergeCell ref="C72:D72"/>
    <mergeCell ref="E72:F72"/>
    <mergeCell ref="I72:J72"/>
    <mergeCell ref="K72:L72"/>
    <mergeCell ref="M72:N72"/>
    <mergeCell ref="O72:Q72"/>
    <mergeCell ref="I108:J108"/>
    <mergeCell ref="K108:L108"/>
    <mergeCell ref="M108:N108"/>
    <mergeCell ref="O108:Q108"/>
    <mergeCell ref="S72:T72"/>
    <mergeCell ref="A106:U106"/>
    <mergeCell ref="B107:F107"/>
    <mergeCell ref="H107:L107"/>
    <mergeCell ref="M107:Q107"/>
    <mergeCell ref="R107:T107"/>
    <mergeCell ref="M143:N143"/>
    <mergeCell ref="O143:Q143"/>
    <mergeCell ref="S108:T108"/>
    <mergeCell ref="A141:U141"/>
    <mergeCell ref="B142:F142"/>
    <mergeCell ref="H142:L142"/>
    <mergeCell ref="M142:Q142"/>
    <mergeCell ref="R142:T142"/>
    <mergeCell ref="C108:D108"/>
    <mergeCell ref="E108:F108"/>
    <mergeCell ref="S143:T143"/>
    <mergeCell ref="A177:U177"/>
    <mergeCell ref="B178:F178"/>
    <mergeCell ref="H178:L178"/>
    <mergeCell ref="M178:Q178"/>
    <mergeCell ref="R178:T178"/>
    <mergeCell ref="C143:D143"/>
    <mergeCell ref="E143:F143"/>
    <mergeCell ref="I143:J143"/>
    <mergeCell ref="K143:L143"/>
    <mergeCell ref="C179:D179"/>
    <mergeCell ref="E179:F179"/>
    <mergeCell ref="I179:J179"/>
    <mergeCell ref="K179:L179"/>
    <mergeCell ref="M179:N179"/>
    <mergeCell ref="O179:Q179"/>
    <mergeCell ref="I214:J214"/>
    <mergeCell ref="K214:L214"/>
    <mergeCell ref="M214:N214"/>
    <mergeCell ref="O214:Q214"/>
    <mergeCell ref="S179:T179"/>
    <mergeCell ref="A212:U212"/>
    <mergeCell ref="B213:F213"/>
    <mergeCell ref="H213:L213"/>
    <mergeCell ref="M213:Q213"/>
    <mergeCell ref="R213:T213"/>
    <mergeCell ref="M250:N250"/>
    <mergeCell ref="O250:Q250"/>
    <mergeCell ref="S214:T214"/>
    <mergeCell ref="A248:U248"/>
    <mergeCell ref="B249:F249"/>
    <mergeCell ref="H249:L249"/>
    <mergeCell ref="M249:Q249"/>
    <mergeCell ref="R249:T249"/>
    <mergeCell ref="C214:D214"/>
    <mergeCell ref="E214:F214"/>
    <mergeCell ref="S250:T250"/>
    <mergeCell ref="A284:U284"/>
    <mergeCell ref="B285:F285"/>
    <mergeCell ref="H285:L285"/>
    <mergeCell ref="M285:Q285"/>
    <mergeCell ref="R285:T285"/>
    <mergeCell ref="C250:D250"/>
    <mergeCell ref="E250:F250"/>
    <mergeCell ref="I250:J250"/>
    <mergeCell ref="K250:L250"/>
    <mergeCell ref="C286:D286"/>
    <mergeCell ref="E286:F286"/>
    <mergeCell ref="I286:J286"/>
    <mergeCell ref="K286:L286"/>
    <mergeCell ref="M286:N286"/>
    <mergeCell ref="O286:Q286"/>
    <mergeCell ref="I321:J321"/>
    <mergeCell ref="K321:L321"/>
    <mergeCell ref="M321:N321"/>
    <mergeCell ref="O321:Q321"/>
    <mergeCell ref="S286:T286"/>
    <mergeCell ref="A319:U319"/>
    <mergeCell ref="B320:F320"/>
    <mergeCell ref="H320:L320"/>
    <mergeCell ref="M320:Q320"/>
    <mergeCell ref="R320:T320"/>
    <mergeCell ref="M357:N357"/>
    <mergeCell ref="O357:Q357"/>
    <mergeCell ref="S321:T321"/>
    <mergeCell ref="A355:U355"/>
    <mergeCell ref="B356:F356"/>
    <mergeCell ref="H356:L356"/>
    <mergeCell ref="M356:Q356"/>
    <mergeCell ref="R356:T356"/>
    <mergeCell ref="C321:D321"/>
    <mergeCell ref="E321:F321"/>
    <mergeCell ref="S357:T357"/>
    <mergeCell ref="A390:U390"/>
    <mergeCell ref="B391:F391"/>
    <mergeCell ref="H391:L391"/>
    <mergeCell ref="M391:Q391"/>
    <mergeCell ref="R391:T391"/>
    <mergeCell ref="C357:D357"/>
    <mergeCell ref="E357:F357"/>
    <mergeCell ref="I357:J357"/>
    <mergeCell ref="K357:L357"/>
    <mergeCell ref="S392:T392"/>
    <mergeCell ref="C392:D392"/>
    <mergeCell ref="E392:F392"/>
    <mergeCell ref="I392:J392"/>
    <mergeCell ref="K392:L392"/>
    <mergeCell ref="M392:N392"/>
    <mergeCell ref="O392:Q3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5"/>
  <sheetViews>
    <sheetView workbookViewId="0">
      <selection sqref="A1:U425"/>
    </sheetView>
  </sheetViews>
  <sheetFormatPr baseColWidth="10" defaultRowHeight="14.4"/>
  <cols>
    <col min="1" max="16384" width="11.5546875" style="81"/>
  </cols>
  <sheetData>
    <row r="1" spans="1:21">
      <c r="A1" s="116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/>
    </row>
    <row r="2" spans="1:21">
      <c r="A2" s="110" t="s">
        <v>101</v>
      </c>
      <c r="B2" s="113" t="s">
        <v>100</v>
      </c>
      <c r="C2" s="112"/>
      <c r="D2" s="112"/>
      <c r="E2" s="112"/>
      <c r="F2" s="111"/>
      <c r="G2" s="110" t="s">
        <v>99</v>
      </c>
      <c r="H2" s="113" t="s">
        <v>98</v>
      </c>
      <c r="I2" s="112"/>
      <c r="J2" s="112"/>
      <c r="K2" s="112"/>
      <c r="L2" s="111"/>
      <c r="M2" s="113" t="s">
        <v>97</v>
      </c>
      <c r="N2" s="112"/>
      <c r="O2" s="112"/>
      <c r="P2" s="112"/>
      <c r="Q2" s="111"/>
      <c r="R2" s="113" t="s">
        <v>105</v>
      </c>
      <c r="S2" s="112"/>
      <c r="T2" s="111"/>
      <c r="U2" s="110" t="s">
        <v>96</v>
      </c>
    </row>
    <row r="3" spans="1:21">
      <c r="A3" s="110"/>
      <c r="B3" s="110" t="s">
        <v>84</v>
      </c>
      <c r="C3" s="113" t="s">
        <v>95</v>
      </c>
      <c r="D3" s="111"/>
      <c r="E3" s="113" t="s">
        <v>94</v>
      </c>
      <c r="F3" s="111"/>
      <c r="G3" s="110" t="s">
        <v>90</v>
      </c>
      <c r="H3" s="110" t="s">
        <v>93</v>
      </c>
      <c r="I3" s="113" t="s">
        <v>92</v>
      </c>
      <c r="J3" s="111"/>
      <c r="K3" s="113" t="s">
        <v>91</v>
      </c>
      <c r="L3" s="111"/>
      <c r="M3" s="113" t="s">
        <v>90</v>
      </c>
      <c r="N3" s="111"/>
      <c r="O3" s="113" t="s">
        <v>89</v>
      </c>
      <c r="P3" s="112"/>
      <c r="Q3" s="111"/>
      <c r="R3" s="110" t="s">
        <v>90</v>
      </c>
      <c r="S3" s="113" t="s">
        <v>104</v>
      </c>
      <c r="T3" s="111"/>
      <c r="U3" s="110"/>
    </row>
    <row r="4" spans="1:21">
      <c r="A4" s="110"/>
      <c r="B4" s="110" t="s">
        <v>88</v>
      </c>
      <c r="C4" s="110" t="s">
        <v>88</v>
      </c>
      <c r="D4" s="110" t="s">
        <v>85</v>
      </c>
      <c r="E4" s="110" t="s">
        <v>87</v>
      </c>
      <c r="F4" s="110" t="s">
        <v>85</v>
      </c>
      <c r="G4" s="110" t="s">
        <v>81</v>
      </c>
      <c r="H4" s="110" t="s">
        <v>86</v>
      </c>
      <c r="I4" s="110"/>
      <c r="J4" s="110" t="s">
        <v>85</v>
      </c>
      <c r="K4" s="110"/>
      <c r="L4" s="110" t="s">
        <v>85</v>
      </c>
      <c r="M4" s="110" t="s">
        <v>83</v>
      </c>
      <c r="N4" s="110" t="s">
        <v>82</v>
      </c>
      <c r="O4" s="110" t="s">
        <v>84</v>
      </c>
      <c r="P4" s="110" t="s">
        <v>83</v>
      </c>
      <c r="Q4" s="110" t="s">
        <v>82</v>
      </c>
      <c r="R4" s="110" t="s">
        <v>103</v>
      </c>
      <c r="S4" s="110" t="s">
        <v>103</v>
      </c>
      <c r="T4" s="110" t="s">
        <v>85</v>
      </c>
      <c r="U4" s="110" t="s">
        <v>81</v>
      </c>
    </row>
    <row r="5" spans="1:21">
      <c r="A5" s="105">
        <v>38718</v>
      </c>
      <c r="B5" s="103">
        <v>9</v>
      </c>
      <c r="C5" s="103">
        <v>10.7</v>
      </c>
      <c r="D5" s="104">
        <v>0.99305555555555547</v>
      </c>
      <c r="E5" s="103">
        <v>7.1</v>
      </c>
      <c r="F5" s="104">
        <v>0.24305555555555555</v>
      </c>
      <c r="G5" s="103">
        <v>80</v>
      </c>
      <c r="H5" s="103">
        <v>13.5</v>
      </c>
      <c r="I5" s="103">
        <v>3.3</v>
      </c>
      <c r="J5" s="104">
        <v>0.2638888888888889</v>
      </c>
      <c r="K5" s="103">
        <v>1.4</v>
      </c>
      <c r="L5" s="104">
        <v>0.23611111111111113</v>
      </c>
      <c r="M5" s="103">
        <v>40.1</v>
      </c>
      <c r="N5" s="103">
        <v>284</v>
      </c>
      <c r="O5" s="104">
        <v>0.90277777777777779</v>
      </c>
      <c r="P5" s="103">
        <v>85</v>
      </c>
      <c r="Q5" s="103">
        <v>269</v>
      </c>
      <c r="R5" s="103"/>
      <c r="S5" s="103"/>
      <c r="T5" s="103"/>
      <c r="U5" s="103">
        <v>100</v>
      </c>
    </row>
    <row r="6" spans="1:21">
      <c r="A6" s="108">
        <v>38719</v>
      </c>
      <c r="B6" s="106">
        <v>10.4</v>
      </c>
      <c r="C6" s="106">
        <v>11</v>
      </c>
      <c r="D6" s="107">
        <v>0.125</v>
      </c>
      <c r="E6" s="106">
        <v>8.6999999999999993</v>
      </c>
      <c r="F6" s="107">
        <v>0.84027777777777779</v>
      </c>
      <c r="G6" s="106">
        <v>75</v>
      </c>
      <c r="H6" s="106">
        <v>1</v>
      </c>
      <c r="I6" s="106">
        <v>0.8</v>
      </c>
      <c r="J6" s="107">
        <v>0.84027777777777779</v>
      </c>
      <c r="K6" s="106">
        <v>0.4</v>
      </c>
      <c r="L6" s="107">
        <v>0.83333333333333337</v>
      </c>
      <c r="M6" s="106">
        <v>39.799999999999997</v>
      </c>
      <c r="N6" s="106">
        <v>345</v>
      </c>
      <c r="O6" s="107">
        <v>4.8611111111111112E-2</v>
      </c>
      <c r="P6" s="106">
        <v>78.099999999999994</v>
      </c>
      <c r="Q6" s="106">
        <v>286</v>
      </c>
      <c r="R6" s="106"/>
      <c r="S6" s="106"/>
      <c r="T6" s="106"/>
      <c r="U6" s="106">
        <v>100</v>
      </c>
    </row>
    <row r="7" spans="1:21">
      <c r="A7" s="105">
        <v>38720</v>
      </c>
      <c r="B7" s="103">
        <v>9.1999999999999993</v>
      </c>
      <c r="C7" s="103">
        <v>10.3</v>
      </c>
      <c r="D7" s="104">
        <v>0</v>
      </c>
      <c r="E7" s="103">
        <v>6.9</v>
      </c>
      <c r="F7" s="104">
        <v>0.92361111111111116</v>
      </c>
      <c r="G7" s="103">
        <v>79</v>
      </c>
      <c r="H7" s="103">
        <v>1.8</v>
      </c>
      <c r="I7" s="103">
        <v>1</v>
      </c>
      <c r="J7" s="104">
        <v>0.6875</v>
      </c>
      <c r="K7" s="103">
        <v>0.5</v>
      </c>
      <c r="L7" s="104">
        <v>0.47916666666666669</v>
      </c>
      <c r="M7" s="103">
        <v>13.9</v>
      </c>
      <c r="N7" s="103">
        <v>27</v>
      </c>
      <c r="O7" s="104">
        <v>2.0833333333333332E-2</v>
      </c>
      <c r="P7" s="103">
        <v>41.4</v>
      </c>
      <c r="Q7" s="103">
        <v>11</v>
      </c>
      <c r="R7" s="103"/>
      <c r="S7" s="103"/>
      <c r="T7" s="103"/>
      <c r="U7" s="103">
        <v>100</v>
      </c>
    </row>
    <row r="8" spans="1:21">
      <c r="A8" s="108">
        <v>38721</v>
      </c>
      <c r="B8" s="106">
        <v>9.1999999999999993</v>
      </c>
      <c r="C8" s="106">
        <v>10.6</v>
      </c>
      <c r="D8" s="107">
        <v>0.93055555555555547</v>
      </c>
      <c r="E8" s="106">
        <v>7.4</v>
      </c>
      <c r="F8" s="107">
        <v>0.35416666666666669</v>
      </c>
      <c r="G8" s="106">
        <v>87</v>
      </c>
      <c r="H8" s="106">
        <v>5</v>
      </c>
      <c r="I8" s="106">
        <v>0.9</v>
      </c>
      <c r="J8" s="107">
        <v>0.88888888888888884</v>
      </c>
      <c r="K8" s="106">
        <v>0.5</v>
      </c>
      <c r="L8" s="107">
        <v>0.85416666666666663</v>
      </c>
      <c r="M8" s="106">
        <v>21.2</v>
      </c>
      <c r="N8" s="106">
        <v>299</v>
      </c>
      <c r="O8" s="107">
        <v>0.86111111111111116</v>
      </c>
      <c r="P8" s="106">
        <v>58.7</v>
      </c>
      <c r="Q8" s="106">
        <v>28</v>
      </c>
      <c r="R8" s="106"/>
      <c r="S8" s="106"/>
      <c r="T8" s="106"/>
      <c r="U8" s="106">
        <v>100</v>
      </c>
    </row>
    <row r="9" spans="1:21">
      <c r="A9" s="105">
        <v>38722</v>
      </c>
      <c r="B9" s="103">
        <v>8.8000000000000007</v>
      </c>
      <c r="C9" s="103">
        <v>10.3</v>
      </c>
      <c r="D9" s="104">
        <v>0.35416666666666669</v>
      </c>
      <c r="E9" s="103">
        <v>7</v>
      </c>
      <c r="F9" s="104">
        <v>0.96527777777777779</v>
      </c>
      <c r="G9" s="103">
        <v>86</v>
      </c>
      <c r="H9" s="103">
        <v>8.6999999999999993</v>
      </c>
      <c r="I9" s="103">
        <v>3.2</v>
      </c>
      <c r="J9" s="104">
        <v>3.4722222222222224E-2</v>
      </c>
      <c r="K9" s="103">
        <v>1.1000000000000001</v>
      </c>
      <c r="L9" s="104">
        <v>0.59027777777777779</v>
      </c>
      <c r="M9" s="103">
        <v>18.600000000000001</v>
      </c>
      <c r="N9" s="103">
        <v>279</v>
      </c>
      <c r="O9" s="104">
        <v>0.4513888888888889</v>
      </c>
      <c r="P9" s="103">
        <v>61.6</v>
      </c>
      <c r="Q9" s="103">
        <v>298</v>
      </c>
      <c r="R9" s="103"/>
      <c r="S9" s="103"/>
      <c r="T9" s="103"/>
      <c r="U9" s="103">
        <v>100</v>
      </c>
    </row>
    <row r="10" spans="1:21">
      <c r="A10" s="108">
        <v>38723</v>
      </c>
      <c r="B10" s="106">
        <v>8.8000000000000007</v>
      </c>
      <c r="C10" s="106">
        <v>11.5</v>
      </c>
      <c r="D10" s="107">
        <v>0.59027777777777779</v>
      </c>
      <c r="E10" s="106">
        <v>6.9</v>
      </c>
      <c r="F10" s="107">
        <v>0</v>
      </c>
      <c r="G10" s="106">
        <v>79</v>
      </c>
      <c r="H10" s="106">
        <v>0.3</v>
      </c>
      <c r="I10" s="106">
        <v>0.1</v>
      </c>
      <c r="J10" s="107">
        <v>0.10416666666666667</v>
      </c>
      <c r="K10" s="106">
        <v>0.1</v>
      </c>
      <c r="L10" s="107">
        <v>0.10416666666666667</v>
      </c>
      <c r="M10" s="106">
        <v>11.4</v>
      </c>
      <c r="N10" s="106">
        <v>146</v>
      </c>
      <c r="O10" s="107">
        <v>0.40277777777777773</v>
      </c>
      <c r="P10" s="106">
        <v>33.5</v>
      </c>
      <c r="Q10" s="106">
        <v>134</v>
      </c>
      <c r="R10" s="106"/>
      <c r="S10" s="106"/>
      <c r="T10" s="106"/>
      <c r="U10" s="106">
        <v>100</v>
      </c>
    </row>
    <row r="11" spans="1:21">
      <c r="A11" s="105">
        <v>38724</v>
      </c>
      <c r="B11" s="103">
        <v>8.6999999999999993</v>
      </c>
      <c r="C11" s="103">
        <v>9.9</v>
      </c>
      <c r="D11" s="104">
        <v>0.51388888888888895</v>
      </c>
      <c r="E11" s="103">
        <v>7.6</v>
      </c>
      <c r="F11" s="104">
        <v>0.33333333333333331</v>
      </c>
      <c r="G11" s="103">
        <v>85</v>
      </c>
      <c r="H11" s="103">
        <v>0</v>
      </c>
      <c r="I11" s="103">
        <v>0</v>
      </c>
      <c r="J11" s="103"/>
      <c r="K11" s="103">
        <v>0</v>
      </c>
      <c r="L11" s="104">
        <v>0</v>
      </c>
      <c r="M11" s="103">
        <v>4.9000000000000004</v>
      </c>
      <c r="N11" s="103">
        <v>137</v>
      </c>
      <c r="O11" s="104">
        <v>0.3888888888888889</v>
      </c>
      <c r="P11" s="103">
        <v>16.2</v>
      </c>
      <c r="Q11" s="103">
        <v>128</v>
      </c>
      <c r="R11" s="103"/>
      <c r="S11" s="103"/>
      <c r="T11" s="103"/>
      <c r="U11" s="103">
        <v>100</v>
      </c>
    </row>
    <row r="12" spans="1:21">
      <c r="A12" s="108">
        <v>38725</v>
      </c>
      <c r="B12" s="106">
        <v>9.1</v>
      </c>
      <c r="C12" s="106">
        <v>10.3</v>
      </c>
      <c r="D12" s="107">
        <v>0.55555555555555558</v>
      </c>
      <c r="E12" s="106">
        <v>7.8</v>
      </c>
      <c r="F12" s="107">
        <v>0.15972222222222224</v>
      </c>
      <c r="G12" s="106">
        <v>87</v>
      </c>
      <c r="H12" s="106">
        <v>0.1</v>
      </c>
      <c r="I12" s="106">
        <v>0.1</v>
      </c>
      <c r="J12" s="107">
        <v>0.82638888888888884</v>
      </c>
      <c r="K12" s="106">
        <v>0.1</v>
      </c>
      <c r="L12" s="107">
        <v>0.82638888888888884</v>
      </c>
      <c r="M12" s="106">
        <v>7.2</v>
      </c>
      <c r="N12" s="106">
        <v>154</v>
      </c>
      <c r="O12" s="107">
        <v>0.29166666666666669</v>
      </c>
      <c r="P12" s="106">
        <v>24.5</v>
      </c>
      <c r="Q12" s="106">
        <v>141</v>
      </c>
      <c r="R12" s="106"/>
      <c r="S12" s="106"/>
      <c r="T12" s="106"/>
      <c r="U12" s="106">
        <v>100</v>
      </c>
    </row>
    <row r="13" spans="1:21">
      <c r="A13" s="105">
        <v>38726</v>
      </c>
      <c r="B13" s="103">
        <v>7.7</v>
      </c>
      <c r="C13" s="103">
        <v>9.6999999999999993</v>
      </c>
      <c r="D13" s="104">
        <v>0.19444444444444445</v>
      </c>
      <c r="E13" s="103">
        <v>5.5</v>
      </c>
      <c r="F13" s="104">
        <v>0.84027777777777779</v>
      </c>
      <c r="G13" s="103">
        <v>85</v>
      </c>
      <c r="H13" s="103">
        <v>9.1</v>
      </c>
      <c r="I13" s="103">
        <v>2.5</v>
      </c>
      <c r="J13" s="104">
        <v>0.5</v>
      </c>
      <c r="K13" s="103">
        <v>0.7</v>
      </c>
      <c r="L13" s="104">
        <v>0.47222222222222227</v>
      </c>
      <c r="M13" s="103">
        <v>15.6</v>
      </c>
      <c r="N13" s="103">
        <v>268</v>
      </c>
      <c r="O13" s="104">
        <v>0.60416666666666663</v>
      </c>
      <c r="P13" s="103">
        <v>48.2</v>
      </c>
      <c r="Q13" s="103">
        <v>161</v>
      </c>
      <c r="R13" s="103"/>
      <c r="S13" s="103"/>
      <c r="T13" s="103"/>
      <c r="U13" s="103">
        <v>100</v>
      </c>
    </row>
    <row r="14" spans="1:21">
      <c r="A14" s="108">
        <v>38727</v>
      </c>
      <c r="B14" s="106">
        <v>6.2</v>
      </c>
      <c r="C14" s="106">
        <v>9.1999999999999993</v>
      </c>
      <c r="D14" s="107">
        <v>0.59722222222222221</v>
      </c>
      <c r="E14" s="106">
        <v>3.1</v>
      </c>
      <c r="F14" s="107">
        <v>0.16666666666666666</v>
      </c>
      <c r="G14" s="106">
        <v>85</v>
      </c>
      <c r="H14" s="106">
        <v>0</v>
      </c>
      <c r="I14" s="106">
        <v>0</v>
      </c>
      <c r="J14" s="106"/>
      <c r="K14" s="106">
        <v>0</v>
      </c>
      <c r="L14" s="107">
        <v>0</v>
      </c>
      <c r="M14" s="106">
        <v>15.8</v>
      </c>
      <c r="N14" s="106">
        <v>147</v>
      </c>
      <c r="O14" s="107">
        <v>0.9375</v>
      </c>
      <c r="P14" s="106">
        <v>49</v>
      </c>
      <c r="Q14" s="106">
        <v>138</v>
      </c>
      <c r="R14" s="106"/>
      <c r="S14" s="106"/>
      <c r="T14" s="106"/>
      <c r="U14" s="106">
        <v>100</v>
      </c>
    </row>
    <row r="15" spans="1:21">
      <c r="A15" s="105">
        <v>38728</v>
      </c>
      <c r="B15" s="103">
        <v>9.1</v>
      </c>
      <c r="C15" s="103">
        <v>14.9</v>
      </c>
      <c r="D15" s="104">
        <v>0.58333333333333337</v>
      </c>
      <c r="E15" s="103">
        <v>6.3</v>
      </c>
      <c r="F15" s="104">
        <v>0.34027777777777773</v>
      </c>
      <c r="G15" s="103">
        <v>66</v>
      </c>
      <c r="H15" s="103">
        <v>0</v>
      </c>
      <c r="I15" s="103">
        <v>0</v>
      </c>
      <c r="J15" s="103"/>
      <c r="K15" s="103">
        <v>0</v>
      </c>
      <c r="L15" s="104">
        <v>0</v>
      </c>
      <c r="M15" s="103">
        <v>13.8</v>
      </c>
      <c r="N15" s="103">
        <v>147</v>
      </c>
      <c r="O15" s="104">
        <v>6.9444444444444441E-3</v>
      </c>
      <c r="P15" s="103">
        <v>44.6</v>
      </c>
      <c r="Q15" s="103">
        <v>156</v>
      </c>
      <c r="R15" s="103"/>
      <c r="S15" s="103"/>
      <c r="T15" s="103"/>
      <c r="U15" s="103">
        <v>100</v>
      </c>
    </row>
    <row r="16" spans="1:21">
      <c r="A16" s="108">
        <v>38729</v>
      </c>
      <c r="B16" s="106">
        <v>8.3000000000000007</v>
      </c>
      <c r="C16" s="106">
        <v>15.1</v>
      </c>
      <c r="D16" s="107">
        <v>0.65277777777777779</v>
      </c>
      <c r="E16" s="106">
        <v>4.4000000000000004</v>
      </c>
      <c r="F16" s="107">
        <v>0.34027777777777773</v>
      </c>
      <c r="G16" s="106">
        <v>71</v>
      </c>
      <c r="H16" s="106">
        <v>0</v>
      </c>
      <c r="I16" s="106">
        <v>0</v>
      </c>
      <c r="J16" s="106"/>
      <c r="K16" s="106">
        <v>0</v>
      </c>
      <c r="L16" s="107">
        <v>0</v>
      </c>
      <c r="M16" s="106">
        <v>15.3</v>
      </c>
      <c r="N16" s="106">
        <v>147</v>
      </c>
      <c r="O16" s="107">
        <v>0.1875</v>
      </c>
      <c r="P16" s="106">
        <v>32.799999999999997</v>
      </c>
      <c r="Q16" s="106">
        <v>148</v>
      </c>
      <c r="R16" s="106"/>
      <c r="S16" s="106"/>
      <c r="T16" s="106"/>
      <c r="U16" s="106">
        <v>100</v>
      </c>
    </row>
    <row r="17" spans="1:21">
      <c r="A17" s="105">
        <v>38730</v>
      </c>
      <c r="B17" s="103">
        <v>8.1</v>
      </c>
      <c r="C17" s="103">
        <v>10.8</v>
      </c>
      <c r="D17" s="104">
        <v>0.59027777777777779</v>
      </c>
      <c r="E17" s="103">
        <v>5.9</v>
      </c>
      <c r="F17" s="104">
        <v>1.3888888888888888E-2</v>
      </c>
      <c r="G17" s="103">
        <v>64</v>
      </c>
      <c r="H17" s="103">
        <v>0</v>
      </c>
      <c r="I17" s="103">
        <v>0</v>
      </c>
      <c r="J17" s="103"/>
      <c r="K17" s="103">
        <v>0</v>
      </c>
      <c r="L17" s="104">
        <v>0</v>
      </c>
      <c r="M17" s="103">
        <v>25.5</v>
      </c>
      <c r="N17" s="103">
        <v>158</v>
      </c>
      <c r="O17" s="104">
        <v>0.95833333333333337</v>
      </c>
      <c r="P17" s="103">
        <v>54.4</v>
      </c>
      <c r="Q17" s="103">
        <v>148</v>
      </c>
      <c r="R17" s="103"/>
      <c r="S17" s="103"/>
      <c r="T17" s="103"/>
      <c r="U17" s="103">
        <v>100</v>
      </c>
    </row>
    <row r="18" spans="1:21">
      <c r="A18" s="108">
        <v>38731</v>
      </c>
      <c r="B18" s="106">
        <v>8.6999999999999993</v>
      </c>
      <c r="C18" s="106">
        <v>11.6</v>
      </c>
      <c r="D18" s="107">
        <v>0.53472222222222221</v>
      </c>
      <c r="E18" s="106">
        <v>6.7</v>
      </c>
      <c r="F18" s="107">
        <v>0.99305555555555547</v>
      </c>
      <c r="G18" s="106">
        <v>65</v>
      </c>
      <c r="H18" s="106">
        <v>0</v>
      </c>
      <c r="I18" s="106">
        <v>0</v>
      </c>
      <c r="J18" s="106"/>
      <c r="K18" s="106">
        <v>0</v>
      </c>
      <c r="L18" s="107">
        <v>0</v>
      </c>
      <c r="M18" s="106">
        <v>17.7</v>
      </c>
      <c r="N18" s="106">
        <v>157</v>
      </c>
      <c r="O18" s="107">
        <v>0</v>
      </c>
      <c r="P18" s="106">
        <v>55.1</v>
      </c>
      <c r="Q18" s="106">
        <v>154</v>
      </c>
      <c r="R18" s="106"/>
      <c r="S18" s="106"/>
      <c r="T18" s="106"/>
      <c r="U18" s="106">
        <v>100</v>
      </c>
    </row>
    <row r="19" spans="1:21">
      <c r="A19" s="105">
        <v>38732</v>
      </c>
      <c r="B19" s="103">
        <v>9.5</v>
      </c>
      <c r="C19" s="103">
        <v>12.4</v>
      </c>
      <c r="D19" s="104">
        <v>0.57638888888888895</v>
      </c>
      <c r="E19" s="103">
        <v>5.5</v>
      </c>
      <c r="F19" s="104">
        <v>0.14583333333333334</v>
      </c>
      <c r="G19" s="103">
        <v>59</v>
      </c>
      <c r="H19" s="103">
        <v>0</v>
      </c>
      <c r="I19" s="103">
        <v>0</v>
      </c>
      <c r="J19" s="103"/>
      <c r="K19" s="103">
        <v>0</v>
      </c>
      <c r="L19" s="104">
        <v>0</v>
      </c>
      <c r="M19" s="103">
        <v>30.1</v>
      </c>
      <c r="N19" s="103">
        <v>196</v>
      </c>
      <c r="O19" s="104">
        <v>0.39583333333333331</v>
      </c>
      <c r="P19" s="103">
        <v>93.2</v>
      </c>
      <c r="Q19" s="103">
        <v>136</v>
      </c>
      <c r="R19" s="103"/>
      <c r="S19" s="103"/>
      <c r="T19" s="103"/>
      <c r="U19" s="103">
        <v>100</v>
      </c>
    </row>
    <row r="20" spans="1:21">
      <c r="A20" s="108">
        <v>38733</v>
      </c>
      <c r="B20" s="106">
        <v>9</v>
      </c>
      <c r="C20" s="106">
        <v>10.3</v>
      </c>
      <c r="D20" s="107">
        <v>0.69444444444444453</v>
      </c>
      <c r="E20" s="106">
        <v>7.1</v>
      </c>
      <c r="F20" s="107">
        <v>0.31944444444444448</v>
      </c>
      <c r="G20" s="106">
        <v>77</v>
      </c>
      <c r="H20" s="106">
        <v>1</v>
      </c>
      <c r="I20" s="106">
        <v>0.7</v>
      </c>
      <c r="J20" s="107">
        <v>0.27083333333333331</v>
      </c>
      <c r="K20" s="106">
        <v>0.2</v>
      </c>
      <c r="L20" s="107">
        <v>0.25694444444444448</v>
      </c>
      <c r="M20" s="106">
        <v>9.6</v>
      </c>
      <c r="N20" s="106">
        <v>198</v>
      </c>
      <c r="O20" s="107">
        <v>1.3888888888888888E-2</v>
      </c>
      <c r="P20" s="106">
        <v>40.700000000000003</v>
      </c>
      <c r="Q20" s="106">
        <v>172</v>
      </c>
      <c r="R20" s="106"/>
      <c r="S20" s="106"/>
      <c r="T20" s="106"/>
      <c r="U20" s="106">
        <v>100</v>
      </c>
    </row>
    <row r="21" spans="1:21">
      <c r="A21" s="105">
        <v>38734</v>
      </c>
      <c r="B21" s="103">
        <v>10</v>
      </c>
      <c r="C21" s="103">
        <v>12.1</v>
      </c>
      <c r="D21" s="104">
        <v>0.56944444444444442</v>
      </c>
      <c r="E21" s="103">
        <v>7.1</v>
      </c>
      <c r="F21" s="104">
        <v>0.15277777777777776</v>
      </c>
      <c r="G21" s="103">
        <v>74</v>
      </c>
      <c r="H21" s="103">
        <v>6.4</v>
      </c>
      <c r="I21" s="103">
        <v>2.8</v>
      </c>
      <c r="J21" s="104">
        <v>0.65972222222222221</v>
      </c>
      <c r="K21" s="103">
        <v>0.9</v>
      </c>
      <c r="L21" s="104">
        <v>0.64583333333333337</v>
      </c>
      <c r="M21" s="103">
        <v>25.4</v>
      </c>
      <c r="N21" s="103">
        <v>229</v>
      </c>
      <c r="O21" s="104">
        <v>0.56944444444444442</v>
      </c>
      <c r="P21" s="103">
        <v>63.4</v>
      </c>
      <c r="Q21" s="103">
        <v>151</v>
      </c>
      <c r="R21" s="103"/>
      <c r="S21" s="103"/>
      <c r="T21" s="103"/>
      <c r="U21" s="103">
        <v>100</v>
      </c>
    </row>
    <row r="22" spans="1:21">
      <c r="A22" s="108">
        <v>38735</v>
      </c>
      <c r="B22" s="106">
        <v>10.8</v>
      </c>
      <c r="C22" s="106">
        <v>11.5</v>
      </c>
      <c r="D22" s="107">
        <v>0.71527777777777779</v>
      </c>
      <c r="E22" s="106">
        <v>10</v>
      </c>
      <c r="F22" s="107">
        <v>0.22916666666666666</v>
      </c>
      <c r="G22" s="106">
        <v>93</v>
      </c>
      <c r="H22" s="106">
        <v>3.4</v>
      </c>
      <c r="I22" s="106">
        <v>1</v>
      </c>
      <c r="J22" s="107">
        <v>0.2986111111111111</v>
      </c>
      <c r="K22" s="106">
        <v>0.6</v>
      </c>
      <c r="L22" s="107">
        <v>0.29166666666666669</v>
      </c>
      <c r="M22" s="106">
        <v>25.5</v>
      </c>
      <c r="N22" s="106">
        <v>307</v>
      </c>
      <c r="O22" s="107">
        <v>0.18055555555555555</v>
      </c>
      <c r="P22" s="106">
        <v>56.2</v>
      </c>
      <c r="Q22" s="106">
        <v>293</v>
      </c>
      <c r="R22" s="106"/>
      <c r="S22" s="106"/>
      <c r="T22" s="106"/>
      <c r="U22" s="106">
        <v>100</v>
      </c>
    </row>
    <row r="23" spans="1:21">
      <c r="A23" s="105">
        <v>38736</v>
      </c>
      <c r="B23" s="103">
        <v>10.1</v>
      </c>
      <c r="C23" s="103">
        <v>10.9</v>
      </c>
      <c r="D23" s="104">
        <v>0</v>
      </c>
      <c r="E23" s="103">
        <v>8.8000000000000007</v>
      </c>
      <c r="F23" s="104">
        <v>0.3611111111111111</v>
      </c>
      <c r="G23" s="103">
        <v>92</v>
      </c>
      <c r="H23" s="103">
        <v>1</v>
      </c>
      <c r="I23" s="103">
        <v>0.6</v>
      </c>
      <c r="J23" s="104">
        <v>0.21527777777777779</v>
      </c>
      <c r="K23" s="103">
        <v>0.2</v>
      </c>
      <c r="L23" s="104">
        <v>0.20833333333333334</v>
      </c>
      <c r="M23" s="103">
        <v>7.6</v>
      </c>
      <c r="N23" s="103">
        <v>45</v>
      </c>
      <c r="O23" s="104">
        <v>0.53472222222222221</v>
      </c>
      <c r="P23" s="103">
        <v>25.2</v>
      </c>
      <c r="Q23" s="103">
        <v>287</v>
      </c>
      <c r="R23" s="103"/>
      <c r="S23" s="103"/>
      <c r="T23" s="103"/>
      <c r="U23" s="103">
        <v>100</v>
      </c>
    </row>
    <row r="24" spans="1:21">
      <c r="A24" s="108">
        <v>38737</v>
      </c>
      <c r="B24" s="106">
        <v>9.6999999999999993</v>
      </c>
      <c r="C24" s="106">
        <v>10.7</v>
      </c>
      <c r="D24" s="107">
        <v>0.79861111111111116</v>
      </c>
      <c r="E24" s="106">
        <v>8.6999999999999993</v>
      </c>
      <c r="F24" s="107">
        <v>0.18055555555555555</v>
      </c>
      <c r="G24" s="106">
        <v>88</v>
      </c>
      <c r="H24" s="106">
        <v>0</v>
      </c>
      <c r="I24" s="106">
        <v>0</v>
      </c>
      <c r="J24" s="106"/>
      <c r="K24" s="106">
        <v>0</v>
      </c>
      <c r="L24" s="107">
        <v>0</v>
      </c>
      <c r="M24" s="106">
        <v>7.1</v>
      </c>
      <c r="N24" s="106">
        <v>193</v>
      </c>
      <c r="O24" s="107">
        <v>0.68055555555555547</v>
      </c>
      <c r="P24" s="106">
        <v>24.1</v>
      </c>
      <c r="Q24" s="106">
        <v>134</v>
      </c>
      <c r="R24" s="106"/>
      <c r="S24" s="106"/>
      <c r="T24" s="106"/>
      <c r="U24" s="106">
        <v>100</v>
      </c>
    </row>
    <row r="25" spans="1:21">
      <c r="A25" s="105">
        <v>38738</v>
      </c>
      <c r="B25" s="103">
        <v>9.8000000000000007</v>
      </c>
      <c r="C25" s="103">
        <v>11.2</v>
      </c>
      <c r="D25" s="104">
        <v>0.59722222222222221</v>
      </c>
      <c r="E25" s="103">
        <v>8.6</v>
      </c>
      <c r="F25" s="104">
        <v>0.15972222222222224</v>
      </c>
      <c r="G25" s="103">
        <v>91</v>
      </c>
      <c r="H25" s="103">
        <v>0.1</v>
      </c>
      <c r="I25" s="103">
        <v>0.1</v>
      </c>
      <c r="J25" s="104">
        <v>0.40972222222222227</v>
      </c>
      <c r="K25" s="103">
        <v>0.1</v>
      </c>
      <c r="L25" s="104">
        <v>0.40972222222222227</v>
      </c>
      <c r="M25" s="103">
        <v>7.7</v>
      </c>
      <c r="N25" s="103">
        <v>59</v>
      </c>
      <c r="O25" s="104">
        <v>0.97222222222222221</v>
      </c>
      <c r="P25" s="103">
        <v>29.9</v>
      </c>
      <c r="Q25" s="103">
        <v>152</v>
      </c>
      <c r="R25" s="103"/>
      <c r="S25" s="103"/>
      <c r="T25" s="103"/>
      <c r="U25" s="103">
        <v>100</v>
      </c>
    </row>
    <row r="26" spans="1:21">
      <c r="A26" s="108">
        <v>38739</v>
      </c>
      <c r="B26" s="106">
        <v>7.4</v>
      </c>
      <c r="C26" s="106">
        <v>9.6999999999999993</v>
      </c>
      <c r="D26" s="107">
        <v>0.49305555555555558</v>
      </c>
      <c r="E26" s="106">
        <v>4.8</v>
      </c>
      <c r="F26" s="107">
        <v>0.99305555555555547</v>
      </c>
      <c r="G26" s="106">
        <v>75</v>
      </c>
      <c r="H26" s="106">
        <v>0</v>
      </c>
      <c r="I26" s="106">
        <v>0</v>
      </c>
      <c r="J26" s="106"/>
      <c r="K26" s="106">
        <v>0</v>
      </c>
      <c r="L26" s="107">
        <v>0</v>
      </c>
      <c r="M26" s="106">
        <v>11.2</v>
      </c>
      <c r="N26" s="106">
        <v>98</v>
      </c>
      <c r="O26" s="107">
        <v>0.1111111111111111</v>
      </c>
      <c r="P26" s="106">
        <v>32.4</v>
      </c>
      <c r="Q26" s="106">
        <v>75</v>
      </c>
      <c r="R26" s="106"/>
      <c r="S26" s="106"/>
      <c r="T26" s="106"/>
      <c r="U26" s="106">
        <v>100</v>
      </c>
    </row>
    <row r="27" spans="1:21">
      <c r="A27" s="105">
        <v>38740</v>
      </c>
      <c r="B27" s="103">
        <v>5.8</v>
      </c>
      <c r="C27" s="103">
        <v>9.9</v>
      </c>
      <c r="D27" s="104">
        <v>0.68055555555555547</v>
      </c>
      <c r="E27" s="103">
        <v>2.1</v>
      </c>
      <c r="F27" s="104">
        <v>0.17361111111111113</v>
      </c>
      <c r="G27" s="103">
        <v>76</v>
      </c>
      <c r="H27" s="103">
        <v>0</v>
      </c>
      <c r="I27" s="103">
        <v>0</v>
      </c>
      <c r="J27" s="103"/>
      <c r="K27" s="103">
        <v>0</v>
      </c>
      <c r="L27" s="104">
        <v>0</v>
      </c>
      <c r="M27" s="103">
        <v>13</v>
      </c>
      <c r="N27" s="103">
        <v>140</v>
      </c>
      <c r="O27" s="104">
        <v>0.33333333333333331</v>
      </c>
      <c r="P27" s="103">
        <v>36.4</v>
      </c>
      <c r="Q27" s="103">
        <v>145</v>
      </c>
      <c r="R27" s="103"/>
      <c r="S27" s="103"/>
      <c r="T27" s="103"/>
      <c r="U27" s="103">
        <v>100</v>
      </c>
    </row>
    <row r="28" spans="1:21">
      <c r="A28" s="108">
        <v>38741</v>
      </c>
      <c r="B28" s="106">
        <v>7.2</v>
      </c>
      <c r="C28" s="106">
        <v>11.4</v>
      </c>
      <c r="D28" s="107">
        <v>0.57638888888888895</v>
      </c>
      <c r="E28" s="106">
        <v>2.2999999999999998</v>
      </c>
      <c r="F28" s="107">
        <v>0.16666666666666666</v>
      </c>
      <c r="G28" s="106">
        <v>69</v>
      </c>
      <c r="H28" s="106">
        <v>0</v>
      </c>
      <c r="I28" s="106">
        <v>0</v>
      </c>
      <c r="J28" s="106"/>
      <c r="K28" s="106">
        <v>0</v>
      </c>
      <c r="L28" s="107">
        <v>0</v>
      </c>
      <c r="M28" s="106">
        <v>32.9</v>
      </c>
      <c r="N28" s="106">
        <v>164</v>
      </c>
      <c r="O28" s="107">
        <v>0.77777777777777779</v>
      </c>
      <c r="P28" s="106">
        <v>67</v>
      </c>
      <c r="Q28" s="106">
        <v>148</v>
      </c>
      <c r="R28" s="106"/>
      <c r="S28" s="106"/>
      <c r="T28" s="106"/>
      <c r="U28" s="106">
        <v>100</v>
      </c>
    </row>
    <row r="29" spans="1:21">
      <c r="A29" s="105">
        <v>38742</v>
      </c>
      <c r="B29" s="103">
        <v>8.6</v>
      </c>
      <c r="C29" s="103">
        <v>12.2</v>
      </c>
      <c r="D29" s="104">
        <v>0.61111111111111105</v>
      </c>
      <c r="E29" s="103">
        <v>5.4</v>
      </c>
      <c r="F29" s="104">
        <v>0.96527777777777779</v>
      </c>
      <c r="G29" s="103">
        <v>62</v>
      </c>
      <c r="H29" s="103">
        <v>0</v>
      </c>
      <c r="I29" s="103">
        <v>0</v>
      </c>
      <c r="J29" s="103"/>
      <c r="K29" s="103">
        <v>0</v>
      </c>
      <c r="L29" s="104">
        <v>0</v>
      </c>
      <c r="M29" s="103">
        <v>24.3</v>
      </c>
      <c r="N29" s="103">
        <v>165</v>
      </c>
      <c r="O29" s="104">
        <v>9.0277777777777776E-2</v>
      </c>
      <c r="P29" s="103">
        <v>64.099999999999994</v>
      </c>
      <c r="Q29" s="103">
        <v>166</v>
      </c>
      <c r="R29" s="103"/>
      <c r="S29" s="103"/>
      <c r="T29" s="103"/>
      <c r="U29" s="103">
        <v>100</v>
      </c>
    </row>
    <row r="30" spans="1:21">
      <c r="A30" s="108">
        <v>38743</v>
      </c>
      <c r="B30" s="106">
        <v>4.7</v>
      </c>
      <c r="C30" s="106">
        <v>7.1</v>
      </c>
      <c r="D30" s="107">
        <v>0.54166666666666663</v>
      </c>
      <c r="E30" s="106">
        <v>1.9</v>
      </c>
      <c r="F30" s="107">
        <v>0.31944444444444448</v>
      </c>
      <c r="G30" s="106">
        <v>73</v>
      </c>
      <c r="H30" s="106">
        <v>0.3</v>
      </c>
      <c r="I30" s="106">
        <v>0.3</v>
      </c>
      <c r="J30" s="107">
        <v>0.97222222222222221</v>
      </c>
      <c r="K30" s="106">
        <v>0.1</v>
      </c>
      <c r="L30" s="107">
        <v>0.9375</v>
      </c>
      <c r="M30" s="106">
        <v>18.100000000000001</v>
      </c>
      <c r="N30" s="106">
        <v>104</v>
      </c>
      <c r="O30" s="107">
        <v>0.83333333333333337</v>
      </c>
      <c r="P30" s="106">
        <v>48.2</v>
      </c>
      <c r="Q30" s="106">
        <v>137</v>
      </c>
      <c r="R30" s="106"/>
      <c r="S30" s="106"/>
      <c r="T30" s="106"/>
      <c r="U30" s="106">
        <v>100</v>
      </c>
    </row>
    <row r="31" spans="1:21">
      <c r="A31" s="105">
        <v>38744</v>
      </c>
      <c r="B31" s="103">
        <v>1.8</v>
      </c>
      <c r="C31" s="103">
        <v>5.5</v>
      </c>
      <c r="D31" s="104">
        <v>6.9444444444444441E-3</v>
      </c>
      <c r="E31" s="103">
        <v>0</v>
      </c>
      <c r="F31" s="104">
        <v>0.4375</v>
      </c>
      <c r="G31" s="103">
        <v>88</v>
      </c>
      <c r="H31" s="103">
        <v>13.7</v>
      </c>
      <c r="I31" s="103">
        <v>2</v>
      </c>
      <c r="J31" s="104">
        <v>0.38194444444444442</v>
      </c>
      <c r="K31" s="103">
        <v>0.9</v>
      </c>
      <c r="L31" s="104">
        <v>0.34722222222222227</v>
      </c>
      <c r="M31" s="103">
        <v>13.6</v>
      </c>
      <c r="N31" s="103">
        <v>73</v>
      </c>
      <c r="O31" s="104">
        <v>0.24305555555555555</v>
      </c>
      <c r="P31" s="103">
        <v>66.599999999999994</v>
      </c>
      <c r="Q31" s="103">
        <v>32</v>
      </c>
      <c r="R31" s="103"/>
      <c r="S31" s="103"/>
      <c r="T31" s="103"/>
      <c r="U31" s="103">
        <v>100</v>
      </c>
    </row>
    <row r="32" spans="1:21">
      <c r="A32" s="108">
        <v>38745</v>
      </c>
      <c r="B32" s="106">
        <v>1.1000000000000001</v>
      </c>
      <c r="C32" s="106">
        <v>2.9</v>
      </c>
      <c r="D32" s="107">
        <v>0.71527777777777779</v>
      </c>
      <c r="E32" s="106">
        <v>-0.6</v>
      </c>
      <c r="F32" s="107">
        <v>0.99305555555555547</v>
      </c>
      <c r="G32" s="106">
        <v>91</v>
      </c>
      <c r="H32" s="106">
        <v>7.4</v>
      </c>
      <c r="I32" s="106">
        <v>3.3</v>
      </c>
      <c r="J32" s="107">
        <v>0.18055555555555555</v>
      </c>
      <c r="K32" s="106">
        <v>0.7</v>
      </c>
      <c r="L32" s="107">
        <v>0.17361111111111113</v>
      </c>
      <c r="M32" s="106">
        <v>12</v>
      </c>
      <c r="N32" s="106">
        <v>149</v>
      </c>
      <c r="O32" s="107">
        <v>0.17361111111111113</v>
      </c>
      <c r="P32" s="106">
        <v>40</v>
      </c>
      <c r="Q32" s="106">
        <v>104</v>
      </c>
      <c r="R32" s="106"/>
      <c r="S32" s="106"/>
      <c r="T32" s="106"/>
      <c r="U32" s="106">
        <v>100</v>
      </c>
    </row>
    <row r="33" spans="1:21">
      <c r="A33" s="105">
        <v>38746</v>
      </c>
      <c r="B33" s="103">
        <v>0.2</v>
      </c>
      <c r="C33" s="103">
        <v>2.1</v>
      </c>
      <c r="D33" s="104">
        <v>0.84722222222222221</v>
      </c>
      <c r="E33" s="103">
        <v>-1.9</v>
      </c>
      <c r="F33" s="104">
        <v>0.2986111111111111</v>
      </c>
      <c r="G33" s="103">
        <v>89</v>
      </c>
      <c r="H33" s="103">
        <v>0</v>
      </c>
      <c r="I33" s="103">
        <v>0</v>
      </c>
      <c r="J33" s="103"/>
      <c r="K33" s="103">
        <v>0</v>
      </c>
      <c r="L33" s="104">
        <v>0</v>
      </c>
      <c r="M33" s="103">
        <v>17.5</v>
      </c>
      <c r="N33" s="103">
        <v>148</v>
      </c>
      <c r="O33" s="104">
        <v>0.1875</v>
      </c>
      <c r="P33" s="103">
        <v>29.5</v>
      </c>
      <c r="Q33" s="103">
        <v>143</v>
      </c>
      <c r="R33" s="103"/>
      <c r="S33" s="103"/>
      <c r="T33" s="103"/>
      <c r="U33" s="103">
        <v>100</v>
      </c>
    </row>
    <row r="34" spans="1:21">
      <c r="A34" s="108">
        <v>38747</v>
      </c>
      <c r="B34" s="106">
        <v>3.9</v>
      </c>
      <c r="C34" s="106">
        <v>7.1</v>
      </c>
      <c r="D34" s="107">
        <v>0.81944444444444453</v>
      </c>
      <c r="E34" s="106">
        <v>1.3</v>
      </c>
      <c r="F34" s="107">
        <v>0.25</v>
      </c>
      <c r="G34" s="106">
        <v>86</v>
      </c>
      <c r="H34" s="106">
        <v>0</v>
      </c>
      <c r="I34" s="106">
        <v>0</v>
      </c>
      <c r="J34" s="106"/>
      <c r="K34" s="106">
        <v>0</v>
      </c>
      <c r="L34" s="107">
        <v>0</v>
      </c>
      <c r="M34" s="106">
        <v>14</v>
      </c>
      <c r="N34" s="106">
        <v>150</v>
      </c>
      <c r="O34" s="107">
        <v>0.28472222222222221</v>
      </c>
      <c r="P34" s="106">
        <v>30.2</v>
      </c>
      <c r="Q34" s="106">
        <v>145</v>
      </c>
      <c r="R34" s="106"/>
      <c r="S34" s="106"/>
      <c r="T34" s="106"/>
      <c r="U34" s="106">
        <v>98.61</v>
      </c>
    </row>
    <row r="35" spans="1:21">
      <c r="A35" s="105">
        <v>38748</v>
      </c>
      <c r="B35" s="103">
        <v>7.6</v>
      </c>
      <c r="C35" s="103">
        <v>11.2</v>
      </c>
      <c r="D35" s="104">
        <v>0.57638888888888895</v>
      </c>
      <c r="E35" s="103">
        <v>5</v>
      </c>
      <c r="F35" s="104">
        <v>0</v>
      </c>
      <c r="G35" s="103">
        <v>84</v>
      </c>
      <c r="H35" s="103">
        <v>0</v>
      </c>
      <c r="I35" s="103">
        <v>0</v>
      </c>
      <c r="J35" s="103"/>
      <c r="K35" s="103">
        <v>0</v>
      </c>
      <c r="L35" s="104">
        <v>0</v>
      </c>
      <c r="M35" s="103">
        <v>9.6999999999999993</v>
      </c>
      <c r="N35" s="103">
        <v>151</v>
      </c>
      <c r="O35" s="104">
        <v>0.18055555555555555</v>
      </c>
      <c r="P35" s="103">
        <v>22</v>
      </c>
      <c r="Q35" s="103">
        <v>152</v>
      </c>
      <c r="R35" s="103"/>
      <c r="S35" s="103"/>
      <c r="T35" s="103"/>
      <c r="U35" s="103">
        <v>98.6</v>
      </c>
    </row>
    <row r="36" spans="1:21">
      <c r="A36" s="125"/>
      <c r="B36" s="124">
        <f>SUM(B5:B35)/31</f>
        <v>7.6935483870967731</v>
      </c>
      <c r="C36" s="124">
        <f>SUM(C5:C35)/31</f>
        <v>10.13225806451613</v>
      </c>
      <c r="D36" s="124">
        <f>SUM(D5:D35)/31</f>
        <v>0.54950716845878134</v>
      </c>
      <c r="E36" s="124">
        <f>SUM(E5:E35)/31</f>
        <v>5.4000000000000012</v>
      </c>
      <c r="F36" s="124">
        <f>SUM(F5:F35)/31</f>
        <v>0.40837813620071683</v>
      </c>
      <c r="G36" s="124">
        <f>SUM(G5:G35)/31</f>
        <v>79.387096774193552</v>
      </c>
      <c r="H36" s="124">
        <f>SUM(H5:H35)</f>
        <v>72.8</v>
      </c>
      <c r="I36" s="124">
        <f>SUM(I5:I35)/31</f>
        <v>0.73225806451612907</v>
      </c>
      <c r="J36" s="124">
        <f>SUM(J5:J35)/31</f>
        <v>0.24305555555555552</v>
      </c>
      <c r="K36" s="124">
        <f>SUM(K5:K35)/31</f>
        <v>0.27419354838709675</v>
      </c>
      <c r="L36" s="124">
        <f>SUM(L5:L35)/31</f>
        <v>0.24731182795698922</v>
      </c>
      <c r="M36" s="124">
        <f>SUM(M5:M35)/31</f>
        <v>17.422580645161293</v>
      </c>
      <c r="N36" s="124">
        <f>SUM(N5:N35)/31</f>
        <v>169.80645161290323</v>
      </c>
      <c r="O36" s="124">
        <f>SUM(O5:O35)/31</f>
        <v>0.40725806451612906</v>
      </c>
      <c r="P36" s="124">
        <f>SUM(P5:P35)/31</f>
        <v>46.845161290322579</v>
      </c>
      <c r="Q36" s="124">
        <f>SUM(Q5:Q35)/31</f>
        <v>153.93548387096774</v>
      </c>
      <c r="R36" s="123"/>
      <c r="S36" s="123"/>
      <c r="T36" s="123"/>
      <c r="U36" s="122"/>
    </row>
    <row r="37" spans="1:21">
      <c r="A37" s="116" t="s">
        <v>129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4"/>
    </row>
    <row r="38" spans="1:21">
      <c r="A38" s="110" t="s">
        <v>101</v>
      </c>
      <c r="B38" s="113" t="s">
        <v>100</v>
      </c>
      <c r="C38" s="112"/>
      <c r="D38" s="112"/>
      <c r="E38" s="112"/>
      <c r="F38" s="111"/>
      <c r="G38" s="110" t="s">
        <v>99</v>
      </c>
      <c r="H38" s="113" t="s">
        <v>98</v>
      </c>
      <c r="I38" s="112"/>
      <c r="J38" s="112"/>
      <c r="K38" s="112"/>
      <c r="L38" s="111"/>
      <c r="M38" s="113" t="s">
        <v>97</v>
      </c>
      <c r="N38" s="112"/>
      <c r="O38" s="112"/>
      <c r="P38" s="112"/>
      <c r="Q38" s="111"/>
      <c r="R38" s="113" t="s">
        <v>105</v>
      </c>
      <c r="S38" s="112"/>
      <c r="T38" s="111"/>
      <c r="U38" s="110" t="s">
        <v>96</v>
      </c>
    </row>
    <row r="39" spans="1:21">
      <c r="A39" s="110"/>
      <c r="B39" s="110" t="s">
        <v>84</v>
      </c>
      <c r="C39" s="113" t="s">
        <v>95</v>
      </c>
      <c r="D39" s="111"/>
      <c r="E39" s="113" t="s">
        <v>94</v>
      </c>
      <c r="F39" s="111"/>
      <c r="G39" s="110" t="s">
        <v>90</v>
      </c>
      <c r="H39" s="110" t="s">
        <v>93</v>
      </c>
      <c r="I39" s="113" t="s">
        <v>92</v>
      </c>
      <c r="J39" s="111"/>
      <c r="K39" s="113" t="s">
        <v>91</v>
      </c>
      <c r="L39" s="111"/>
      <c r="M39" s="113" t="s">
        <v>90</v>
      </c>
      <c r="N39" s="111"/>
      <c r="O39" s="113" t="s">
        <v>89</v>
      </c>
      <c r="P39" s="112"/>
      <c r="Q39" s="111"/>
      <c r="R39" s="110" t="s">
        <v>90</v>
      </c>
      <c r="S39" s="113" t="s">
        <v>104</v>
      </c>
      <c r="T39" s="111"/>
      <c r="U39" s="110"/>
    </row>
    <row r="40" spans="1:21">
      <c r="A40" s="110"/>
      <c r="B40" s="110" t="s">
        <v>88</v>
      </c>
      <c r="C40" s="110" t="s">
        <v>88</v>
      </c>
      <c r="D40" s="110" t="s">
        <v>85</v>
      </c>
      <c r="E40" s="110" t="s">
        <v>87</v>
      </c>
      <c r="F40" s="110" t="s">
        <v>85</v>
      </c>
      <c r="G40" s="110" t="s">
        <v>81</v>
      </c>
      <c r="H40" s="110" t="s">
        <v>86</v>
      </c>
      <c r="I40" s="110"/>
      <c r="J40" s="110" t="s">
        <v>85</v>
      </c>
      <c r="K40" s="110"/>
      <c r="L40" s="110" t="s">
        <v>85</v>
      </c>
      <c r="M40" s="110" t="s">
        <v>83</v>
      </c>
      <c r="N40" s="110" t="s">
        <v>82</v>
      </c>
      <c r="O40" s="110" t="s">
        <v>84</v>
      </c>
      <c r="P40" s="110" t="s">
        <v>83</v>
      </c>
      <c r="Q40" s="110" t="s">
        <v>82</v>
      </c>
      <c r="R40" s="110" t="s">
        <v>103</v>
      </c>
      <c r="S40" s="110" t="s">
        <v>103</v>
      </c>
      <c r="T40" s="110" t="s">
        <v>85</v>
      </c>
      <c r="U40" s="110" t="s">
        <v>81</v>
      </c>
    </row>
    <row r="41" spans="1:21">
      <c r="A41" s="105">
        <v>38749</v>
      </c>
      <c r="B41" s="103">
        <v>6.8</v>
      </c>
      <c r="C41" s="103">
        <v>11.2</v>
      </c>
      <c r="D41" s="104">
        <v>0.52777777777777779</v>
      </c>
      <c r="E41" s="103">
        <v>3.2</v>
      </c>
      <c r="F41" s="104">
        <v>0.18055555555555555</v>
      </c>
      <c r="G41" s="103">
        <v>88</v>
      </c>
      <c r="H41" s="103">
        <v>0</v>
      </c>
      <c r="I41" s="103">
        <v>0</v>
      </c>
      <c r="J41" s="103"/>
      <c r="K41" s="103">
        <v>0</v>
      </c>
      <c r="L41" s="104">
        <v>0</v>
      </c>
      <c r="M41" s="103">
        <v>15.4</v>
      </c>
      <c r="N41" s="103">
        <v>137</v>
      </c>
      <c r="O41" s="104">
        <v>0.1875</v>
      </c>
      <c r="P41" s="103">
        <v>31</v>
      </c>
      <c r="Q41" s="103">
        <v>149</v>
      </c>
      <c r="R41" s="103"/>
      <c r="S41" s="103"/>
      <c r="T41" s="103"/>
      <c r="U41" s="103">
        <v>100</v>
      </c>
    </row>
    <row r="42" spans="1:21">
      <c r="A42" s="108">
        <v>38750</v>
      </c>
      <c r="B42" s="106">
        <v>6.3</v>
      </c>
      <c r="C42" s="106">
        <v>10.8</v>
      </c>
      <c r="D42" s="107">
        <v>0.57638888888888895</v>
      </c>
      <c r="E42" s="106">
        <v>1.7</v>
      </c>
      <c r="F42" s="107">
        <v>0.25</v>
      </c>
      <c r="G42" s="106">
        <v>87</v>
      </c>
      <c r="H42" s="106">
        <v>0</v>
      </c>
      <c r="I42" s="106">
        <v>0</v>
      </c>
      <c r="J42" s="106"/>
      <c r="K42" s="106">
        <v>0</v>
      </c>
      <c r="L42" s="107">
        <v>0</v>
      </c>
      <c r="M42" s="106">
        <v>13.9</v>
      </c>
      <c r="N42" s="106">
        <v>142</v>
      </c>
      <c r="O42" s="107">
        <v>0.2638888888888889</v>
      </c>
      <c r="P42" s="106">
        <v>32.799999999999997</v>
      </c>
      <c r="Q42" s="106">
        <v>155</v>
      </c>
      <c r="R42" s="106"/>
      <c r="S42" s="106"/>
      <c r="T42" s="106"/>
      <c r="U42" s="106">
        <v>99.3</v>
      </c>
    </row>
    <row r="43" spans="1:21">
      <c r="A43" s="105">
        <v>38751</v>
      </c>
      <c r="B43" s="103">
        <v>6.3</v>
      </c>
      <c r="C43" s="103">
        <v>8.1</v>
      </c>
      <c r="D43" s="104">
        <v>0.54861111111111105</v>
      </c>
      <c r="E43" s="103">
        <v>4.2</v>
      </c>
      <c r="F43" s="104">
        <v>8.3333333333333329E-2</v>
      </c>
      <c r="G43" s="103">
        <v>85</v>
      </c>
      <c r="H43" s="103">
        <v>0</v>
      </c>
      <c r="I43" s="103">
        <v>0</v>
      </c>
      <c r="J43" s="103"/>
      <c r="K43" s="103">
        <v>0</v>
      </c>
      <c r="L43" s="104">
        <v>0</v>
      </c>
      <c r="M43" s="103">
        <v>17</v>
      </c>
      <c r="N43" s="103">
        <v>28</v>
      </c>
      <c r="O43" s="104">
        <v>0.95138888888888884</v>
      </c>
      <c r="P43" s="103">
        <v>39.200000000000003</v>
      </c>
      <c r="Q43" s="103">
        <v>151</v>
      </c>
      <c r="R43" s="103"/>
      <c r="S43" s="103"/>
      <c r="T43" s="103"/>
      <c r="U43" s="103">
        <v>99.3</v>
      </c>
    </row>
    <row r="44" spans="1:21">
      <c r="A44" s="108">
        <v>38752</v>
      </c>
      <c r="B44" s="106">
        <v>6.1</v>
      </c>
      <c r="C44" s="106">
        <v>7.3</v>
      </c>
      <c r="D44" s="107">
        <v>0</v>
      </c>
      <c r="E44" s="106">
        <v>5.7</v>
      </c>
      <c r="F44" s="107">
        <v>0.67361111111111116</v>
      </c>
      <c r="G44" s="106">
        <v>70</v>
      </c>
      <c r="H44" s="106">
        <v>0</v>
      </c>
      <c r="I44" s="106">
        <v>0</v>
      </c>
      <c r="J44" s="106"/>
      <c r="K44" s="106">
        <v>0</v>
      </c>
      <c r="L44" s="107">
        <v>0</v>
      </c>
      <c r="M44" s="106">
        <v>28.1</v>
      </c>
      <c r="N44" s="106">
        <v>13</v>
      </c>
      <c r="O44" s="107">
        <v>0.33333333333333331</v>
      </c>
      <c r="P44" s="106">
        <v>46.4</v>
      </c>
      <c r="Q44" s="106">
        <v>12</v>
      </c>
      <c r="R44" s="106"/>
      <c r="S44" s="106"/>
      <c r="T44" s="106"/>
      <c r="U44" s="106">
        <v>99.3</v>
      </c>
    </row>
    <row r="45" spans="1:21">
      <c r="A45" s="105">
        <v>38753</v>
      </c>
      <c r="B45" s="103">
        <v>6.3</v>
      </c>
      <c r="C45" s="103">
        <v>7.4</v>
      </c>
      <c r="D45" s="104">
        <v>0.875</v>
      </c>
      <c r="E45" s="103">
        <v>5.3</v>
      </c>
      <c r="F45" s="104">
        <v>0.15972222222222224</v>
      </c>
      <c r="G45" s="103">
        <v>70</v>
      </c>
      <c r="H45" s="103">
        <v>0</v>
      </c>
      <c r="I45" s="103">
        <v>0</v>
      </c>
      <c r="J45" s="103"/>
      <c r="K45" s="103">
        <v>0</v>
      </c>
      <c r="L45" s="104">
        <v>0</v>
      </c>
      <c r="M45" s="103">
        <v>19</v>
      </c>
      <c r="N45" s="103">
        <v>24</v>
      </c>
      <c r="O45" s="104">
        <v>0.10416666666666667</v>
      </c>
      <c r="P45" s="103">
        <v>36.4</v>
      </c>
      <c r="Q45" s="103">
        <v>17</v>
      </c>
      <c r="R45" s="103"/>
      <c r="S45" s="103"/>
      <c r="T45" s="103"/>
      <c r="U45" s="103">
        <v>99.3</v>
      </c>
    </row>
    <row r="46" spans="1:21">
      <c r="A46" s="108">
        <v>38754</v>
      </c>
      <c r="B46" s="106">
        <v>5.8</v>
      </c>
      <c r="C46" s="106">
        <v>7.4</v>
      </c>
      <c r="D46" s="107">
        <v>1.3888888888888888E-2</v>
      </c>
      <c r="E46" s="106">
        <v>2.5</v>
      </c>
      <c r="F46" s="107">
        <v>0.97916666666666663</v>
      </c>
      <c r="G46" s="106">
        <v>75</v>
      </c>
      <c r="H46" s="106">
        <v>0</v>
      </c>
      <c r="I46" s="106">
        <v>0</v>
      </c>
      <c r="J46" s="106"/>
      <c r="K46" s="106">
        <v>0</v>
      </c>
      <c r="L46" s="107">
        <v>0</v>
      </c>
      <c r="M46" s="106">
        <v>12.2</v>
      </c>
      <c r="N46" s="106">
        <v>45</v>
      </c>
      <c r="O46" s="107">
        <v>0.1111111111111111</v>
      </c>
      <c r="P46" s="106">
        <v>31</v>
      </c>
      <c r="Q46" s="106">
        <v>19</v>
      </c>
      <c r="R46" s="106"/>
      <c r="S46" s="106"/>
      <c r="T46" s="106"/>
      <c r="U46" s="106">
        <v>98.61</v>
      </c>
    </row>
    <row r="47" spans="1:21">
      <c r="A47" s="105">
        <v>38755</v>
      </c>
      <c r="B47" s="103">
        <v>4.7</v>
      </c>
      <c r="C47" s="103">
        <v>10</v>
      </c>
      <c r="D47" s="104">
        <v>0.57638888888888895</v>
      </c>
      <c r="E47" s="103">
        <v>1.3</v>
      </c>
      <c r="F47" s="104">
        <v>0.13194444444444445</v>
      </c>
      <c r="G47" s="103">
        <v>78</v>
      </c>
      <c r="H47" s="103">
        <v>0</v>
      </c>
      <c r="I47" s="103">
        <v>0</v>
      </c>
      <c r="J47" s="103"/>
      <c r="K47" s="103">
        <v>0</v>
      </c>
      <c r="L47" s="104">
        <v>0</v>
      </c>
      <c r="M47" s="103">
        <v>16.399999999999999</v>
      </c>
      <c r="N47" s="103">
        <v>136</v>
      </c>
      <c r="O47" s="104">
        <v>0.625</v>
      </c>
      <c r="P47" s="103">
        <v>34.9</v>
      </c>
      <c r="Q47" s="103">
        <v>152</v>
      </c>
      <c r="R47" s="103"/>
      <c r="S47" s="103"/>
      <c r="T47" s="103"/>
      <c r="U47" s="103">
        <v>98.61</v>
      </c>
    </row>
    <row r="48" spans="1:21">
      <c r="A48" s="108">
        <v>38756</v>
      </c>
      <c r="B48" s="106">
        <v>4.0999999999999996</v>
      </c>
      <c r="C48" s="106">
        <v>8.6999999999999993</v>
      </c>
      <c r="D48" s="107">
        <v>0.53472222222222221</v>
      </c>
      <c r="E48" s="106">
        <v>0.8</v>
      </c>
      <c r="F48" s="107">
        <v>0.22222222222222221</v>
      </c>
      <c r="G48" s="106">
        <v>81</v>
      </c>
      <c r="H48" s="106">
        <v>0</v>
      </c>
      <c r="I48" s="106">
        <v>0</v>
      </c>
      <c r="J48" s="106"/>
      <c r="K48" s="106">
        <v>0</v>
      </c>
      <c r="L48" s="107">
        <v>0</v>
      </c>
      <c r="M48" s="106">
        <v>12.1</v>
      </c>
      <c r="N48" s="106">
        <v>150</v>
      </c>
      <c r="O48" s="107">
        <v>4.1666666666666664E-2</v>
      </c>
      <c r="P48" s="106">
        <v>27</v>
      </c>
      <c r="Q48" s="106">
        <v>153</v>
      </c>
      <c r="R48" s="106"/>
      <c r="S48" s="106"/>
      <c r="T48" s="106"/>
      <c r="U48" s="106">
        <v>100</v>
      </c>
    </row>
    <row r="49" spans="1:21">
      <c r="A49" s="105">
        <v>38757</v>
      </c>
      <c r="B49" s="103">
        <v>5.7</v>
      </c>
      <c r="C49" s="103">
        <v>10.1</v>
      </c>
      <c r="D49" s="104">
        <v>0.65972222222222221</v>
      </c>
      <c r="E49" s="103">
        <v>1.2</v>
      </c>
      <c r="F49" s="104">
        <v>0.16666666666666666</v>
      </c>
      <c r="G49" s="103">
        <v>81</v>
      </c>
      <c r="H49" s="103">
        <v>0</v>
      </c>
      <c r="I49" s="103">
        <v>0</v>
      </c>
      <c r="J49" s="103"/>
      <c r="K49" s="103">
        <v>0</v>
      </c>
      <c r="L49" s="104">
        <v>0</v>
      </c>
      <c r="M49" s="103">
        <v>11.8</v>
      </c>
      <c r="N49" s="103">
        <v>151</v>
      </c>
      <c r="O49" s="104">
        <v>0.18055555555555555</v>
      </c>
      <c r="P49" s="103">
        <v>36</v>
      </c>
      <c r="Q49" s="103">
        <v>155</v>
      </c>
      <c r="R49" s="103"/>
      <c r="S49" s="103"/>
      <c r="T49" s="103"/>
      <c r="U49" s="103">
        <v>100</v>
      </c>
    </row>
    <row r="50" spans="1:21">
      <c r="A50" s="108">
        <v>38758</v>
      </c>
      <c r="B50" s="106">
        <v>6.6</v>
      </c>
      <c r="C50" s="106">
        <v>9.3000000000000007</v>
      </c>
      <c r="D50" s="107">
        <v>0.4861111111111111</v>
      </c>
      <c r="E50" s="106">
        <v>4.4000000000000004</v>
      </c>
      <c r="F50" s="107">
        <v>0.98611111111111116</v>
      </c>
      <c r="G50" s="106">
        <v>79</v>
      </c>
      <c r="H50" s="106">
        <v>0</v>
      </c>
      <c r="I50" s="106">
        <v>0</v>
      </c>
      <c r="J50" s="106"/>
      <c r="K50" s="106">
        <v>0</v>
      </c>
      <c r="L50" s="107">
        <v>0</v>
      </c>
      <c r="M50" s="106">
        <v>11.4</v>
      </c>
      <c r="N50" s="106">
        <v>125</v>
      </c>
      <c r="O50" s="107">
        <v>0.61805555555555558</v>
      </c>
      <c r="P50" s="106">
        <v>33.1</v>
      </c>
      <c r="Q50" s="106">
        <v>145</v>
      </c>
      <c r="R50" s="106"/>
      <c r="S50" s="106"/>
      <c r="T50" s="106"/>
      <c r="U50" s="106">
        <v>99.3</v>
      </c>
    </row>
    <row r="51" spans="1:21">
      <c r="A51" s="105">
        <v>38759</v>
      </c>
      <c r="B51" s="103">
        <v>5.4</v>
      </c>
      <c r="C51" s="103">
        <v>8.6</v>
      </c>
      <c r="D51" s="104">
        <v>0.54166666666666663</v>
      </c>
      <c r="E51" s="103">
        <v>1.9</v>
      </c>
      <c r="F51" s="104">
        <v>0.25694444444444448</v>
      </c>
      <c r="G51" s="103">
        <v>78</v>
      </c>
      <c r="H51" s="103">
        <v>0</v>
      </c>
      <c r="I51" s="103">
        <v>0</v>
      </c>
      <c r="J51" s="103"/>
      <c r="K51" s="103">
        <v>0</v>
      </c>
      <c r="L51" s="104">
        <v>0</v>
      </c>
      <c r="M51" s="103">
        <v>13.5</v>
      </c>
      <c r="N51" s="103">
        <v>112</v>
      </c>
      <c r="O51" s="104">
        <v>0.23611111111111113</v>
      </c>
      <c r="P51" s="103">
        <v>26.3</v>
      </c>
      <c r="Q51" s="103">
        <v>149</v>
      </c>
      <c r="R51" s="103"/>
      <c r="S51" s="103"/>
      <c r="T51" s="103"/>
      <c r="U51" s="103">
        <v>97.91</v>
      </c>
    </row>
    <row r="52" spans="1:21">
      <c r="A52" s="108">
        <v>38760</v>
      </c>
      <c r="B52" s="106">
        <v>5.9</v>
      </c>
      <c r="C52" s="106">
        <v>10.5</v>
      </c>
      <c r="D52" s="107">
        <v>0.54861111111111105</v>
      </c>
      <c r="E52" s="106">
        <v>2.5</v>
      </c>
      <c r="F52" s="107">
        <v>0.25694444444444448</v>
      </c>
      <c r="G52" s="106">
        <v>76</v>
      </c>
      <c r="H52" s="106">
        <v>0</v>
      </c>
      <c r="I52" s="106">
        <v>0</v>
      </c>
      <c r="J52" s="106"/>
      <c r="K52" s="106">
        <v>0</v>
      </c>
      <c r="L52" s="107">
        <v>0</v>
      </c>
      <c r="M52" s="106">
        <v>12.5</v>
      </c>
      <c r="N52" s="106">
        <v>117</v>
      </c>
      <c r="O52" s="107">
        <v>0.33333333333333331</v>
      </c>
      <c r="P52" s="106">
        <v>27.4</v>
      </c>
      <c r="Q52" s="106">
        <v>10</v>
      </c>
      <c r="R52" s="106"/>
      <c r="S52" s="106"/>
      <c r="T52" s="106"/>
      <c r="U52" s="106">
        <v>99.3</v>
      </c>
    </row>
    <row r="53" spans="1:21">
      <c r="A53" s="105">
        <v>38761</v>
      </c>
      <c r="B53" s="103">
        <v>7</v>
      </c>
      <c r="C53" s="103">
        <v>12.4</v>
      </c>
      <c r="D53" s="104">
        <v>0.69444444444444453</v>
      </c>
      <c r="E53" s="103">
        <v>2.2000000000000002</v>
      </c>
      <c r="F53" s="104">
        <v>0.27777777777777779</v>
      </c>
      <c r="G53" s="103">
        <v>72</v>
      </c>
      <c r="H53" s="103">
        <v>0</v>
      </c>
      <c r="I53" s="103">
        <v>0</v>
      </c>
      <c r="J53" s="103"/>
      <c r="K53" s="103">
        <v>0</v>
      </c>
      <c r="L53" s="104">
        <v>0</v>
      </c>
      <c r="M53" s="103">
        <v>9.5</v>
      </c>
      <c r="N53" s="103">
        <v>147</v>
      </c>
      <c r="O53" s="104">
        <v>0.3125</v>
      </c>
      <c r="P53" s="103">
        <v>34.200000000000003</v>
      </c>
      <c r="Q53" s="103">
        <v>155</v>
      </c>
      <c r="R53" s="103"/>
      <c r="S53" s="103"/>
      <c r="T53" s="103"/>
      <c r="U53" s="103">
        <v>97.91</v>
      </c>
    </row>
    <row r="54" spans="1:21">
      <c r="A54" s="108">
        <v>38762</v>
      </c>
      <c r="B54" s="106">
        <v>8.9</v>
      </c>
      <c r="C54" s="106">
        <v>11.8</v>
      </c>
      <c r="D54" s="107">
        <v>0.52083333333333337</v>
      </c>
      <c r="E54" s="106">
        <v>5.2</v>
      </c>
      <c r="F54" s="107">
        <v>0.22916666666666666</v>
      </c>
      <c r="G54" s="106">
        <v>80</v>
      </c>
      <c r="H54" s="106">
        <v>0</v>
      </c>
      <c r="I54" s="106">
        <v>0</v>
      </c>
      <c r="J54" s="106"/>
      <c r="K54" s="106">
        <v>0</v>
      </c>
      <c r="L54" s="107">
        <v>0</v>
      </c>
      <c r="M54" s="106">
        <v>13.2</v>
      </c>
      <c r="N54" s="106">
        <v>176</v>
      </c>
      <c r="O54" s="107">
        <v>0.23611111111111113</v>
      </c>
      <c r="P54" s="106">
        <v>30.6</v>
      </c>
      <c r="Q54" s="106">
        <v>152</v>
      </c>
      <c r="R54" s="106"/>
      <c r="S54" s="106"/>
      <c r="T54" s="106"/>
      <c r="U54" s="106">
        <v>99.3</v>
      </c>
    </row>
    <row r="55" spans="1:21">
      <c r="A55" s="105">
        <v>38763</v>
      </c>
      <c r="B55" s="103">
        <v>12.1</v>
      </c>
      <c r="C55" s="103">
        <v>16.600000000000001</v>
      </c>
      <c r="D55" s="104">
        <v>0.9375</v>
      </c>
      <c r="E55" s="103">
        <v>7.3</v>
      </c>
      <c r="F55" s="104">
        <v>0.19444444444444445</v>
      </c>
      <c r="G55" s="103">
        <v>66</v>
      </c>
      <c r="H55" s="103">
        <v>0</v>
      </c>
      <c r="I55" s="103">
        <v>0</v>
      </c>
      <c r="J55" s="104">
        <v>0</v>
      </c>
      <c r="K55" s="103">
        <v>0</v>
      </c>
      <c r="L55" s="104">
        <v>0</v>
      </c>
      <c r="M55" s="103">
        <v>22</v>
      </c>
      <c r="N55" s="103">
        <v>183</v>
      </c>
      <c r="O55" s="104">
        <v>0.95138888888888884</v>
      </c>
      <c r="P55" s="103">
        <v>69.099999999999994</v>
      </c>
      <c r="Q55" s="103">
        <v>215</v>
      </c>
      <c r="R55" s="103"/>
      <c r="S55" s="103"/>
      <c r="T55" s="103"/>
      <c r="U55" s="103">
        <v>100</v>
      </c>
    </row>
    <row r="56" spans="1:21">
      <c r="A56" s="108">
        <v>38764</v>
      </c>
      <c r="B56" s="106">
        <v>12.4</v>
      </c>
      <c r="C56" s="106">
        <v>16.2</v>
      </c>
      <c r="D56" s="107">
        <v>0</v>
      </c>
      <c r="E56" s="106">
        <v>9</v>
      </c>
      <c r="F56" s="107">
        <v>0.99305555555555547</v>
      </c>
      <c r="G56" s="106">
        <v>73</v>
      </c>
      <c r="H56" s="106">
        <v>4.0999999999999996</v>
      </c>
      <c r="I56" s="106">
        <v>2</v>
      </c>
      <c r="J56" s="107">
        <v>0.27777777777777779</v>
      </c>
      <c r="K56" s="106">
        <v>0.5</v>
      </c>
      <c r="L56" s="107">
        <v>0.2638888888888889</v>
      </c>
      <c r="M56" s="106">
        <v>26.6</v>
      </c>
      <c r="N56" s="106">
        <v>263</v>
      </c>
      <c r="O56" s="107">
        <v>8.3333333333333329E-2</v>
      </c>
      <c r="P56" s="106">
        <v>69.099999999999994</v>
      </c>
      <c r="Q56" s="106">
        <v>226</v>
      </c>
      <c r="R56" s="106"/>
      <c r="S56" s="106"/>
      <c r="T56" s="106"/>
      <c r="U56" s="106">
        <v>100</v>
      </c>
    </row>
    <row r="57" spans="1:21">
      <c r="A57" s="105">
        <v>38765</v>
      </c>
      <c r="B57" s="103">
        <v>11.2</v>
      </c>
      <c r="C57" s="103">
        <v>14.6</v>
      </c>
      <c r="D57" s="104">
        <v>0.5625</v>
      </c>
      <c r="E57" s="103">
        <v>7.6</v>
      </c>
      <c r="F57" s="104">
        <v>0.94444444444444453</v>
      </c>
      <c r="G57" s="103">
        <v>66</v>
      </c>
      <c r="H57" s="103">
        <v>8</v>
      </c>
      <c r="I57" s="103">
        <v>6.7</v>
      </c>
      <c r="J57" s="104">
        <v>0.94444444444444453</v>
      </c>
      <c r="K57" s="103">
        <v>2.5</v>
      </c>
      <c r="L57" s="104">
        <v>0.90972222222222221</v>
      </c>
      <c r="M57" s="103">
        <v>25.8</v>
      </c>
      <c r="N57" s="103">
        <v>248</v>
      </c>
      <c r="O57" s="104">
        <v>0.91666666666666663</v>
      </c>
      <c r="P57" s="103">
        <v>88.2</v>
      </c>
      <c r="Q57" s="103">
        <v>300</v>
      </c>
      <c r="R57" s="103"/>
      <c r="S57" s="103"/>
      <c r="T57" s="103"/>
      <c r="U57" s="103">
        <v>100</v>
      </c>
    </row>
    <row r="58" spans="1:21">
      <c r="A58" s="108">
        <v>38766</v>
      </c>
      <c r="B58" s="106">
        <v>12.3</v>
      </c>
      <c r="C58" s="106">
        <v>15</v>
      </c>
      <c r="D58" s="107">
        <v>0.93055555555555547</v>
      </c>
      <c r="E58" s="106">
        <v>7.2</v>
      </c>
      <c r="F58" s="107">
        <v>7.6388888888888895E-2</v>
      </c>
      <c r="G58" s="106">
        <v>52</v>
      </c>
      <c r="H58" s="106">
        <v>0</v>
      </c>
      <c r="I58" s="106">
        <v>0</v>
      </c>
      <c r="J58" s="107">
        <v>0</v>
      </c>
      <c r="K58" s="106">
        <v>0</v>
      </c>
      <c r="L58" s="107">
        <v>0</v>
      </c>
      <c r="M58" s="106">
        <v>28.5</v>
      </c>
      <c r="N58" s="106">
        <v>208</v>
      </c>
      <c r="O58" s="107">
        <v>0.6875</v>
      </c>
      <c r="P58" s="106">
        <v>92.5</v>
      </c>
      <c r="Q58" s="106">
        <v>207</v>
      </c>
      <c r="R58" s="106"/>
      <c r="S58" s="106"/>
      <c r="T58" s="106"/>
      <c r="U58" s="106">
        <v>100</v>
      </c>
    </row>
    <row r="59" spans="1:21">
      <c r="A59" s="105">
        <v>38767</v>
      </c>
      <c r="B59" s="103">
        <v>9.1999999999999993</v>
      </c>
      <c r="C59" s="103">
        <v>12.3</v>
      </c>
      <c r="D59" s="104">
        <v>0</v>
      </c>
      <c r="E59" s="103">
        <v>6.4</v>
      </c>
      <c r="F59" s="104">
        <v>0.52083333333333337</v>
      </c>
      <c r="G59" s="103">
        <v>67</v>
      </c>
      <c r="H59" s="103">
        <v>21.2</v>
      </c>
      <c r="I59" s="103">
        <v>6.4</v>
      </c>
      <c r="J59" s="104">
        <v>0.52777777777777779</v>
      </c>
      <c r="K59" s="103">
        <v>1.5</v>
      </c>
      <c r="L59" s="104">
        <v>0.5</v>
      </c>
      <c r="M59" s="103">
        <v>45.1</v>
      </c>
      <c r="N59" s="103">
        <v>249</v>
      </c>
      <c r="O59" s="104">
        <v>0.16666666666666666</v>
      </c>
      <c r="P59" s="103">
        <v>123.8</v>
      </c>
      <c r="Q59" s="103">
        <v>293</v>
      </c>
      <c r="R59" s="103"/>
      <c r="S59" s="103"/>
      <c r="T59" s="103"/>
      <c r="U59" s="103">
        <v>100</v>
      </c>
    </row>
    <row r="60" spans="1:21">
      <c r="A60" s="108">
        <v>38768</v>
      </c>
      <c r="B60" s="106">
        <v>8.1999999999999993</v>
      </c>
      <c r="C60" s="106">
        <v>10.5</v>
      </c>
      <c r="D60" s="107">
        <v>0.47222222222222227</v>
      </c>
      <c r="E60" s="106">
        <v>6.1</v>
      </c>
      <c r="F60" s="107">
        <v>0.97916666666666663</v>
      </c>
      <c r="G60" s="106">
        <v>71</v>
      </c>
      <c r="H60" s="106">
        <v>4.5999999999999996</v>
      </c>
      <c r="I60" s="106">
        <v>1.8</v>
      </c>
      <c r="J60" s="107">
        <v>0.91666666666666663</v>
      </c>
      <c r="K60" s="106">
        <v>0.6</v>
      </c>
      <c r="L60" s="107">
        <v>0</v>
      </c>
      <c r="M60" s="106">
        <v>21.2</v>
      </c>
      <c r="N60" s="106">
        <v>259</v>
      </c>
      <c r="O60" s="107">
        <v>0</v>
      </c>
      <c r="P60" s="106">
        <v>63</v>
      </c>
      <c r="Q60" s="106">
        <v>281</v>
      </c>
      <c r="R60" s="106"/>
      <c r="S60" s="106"/>
      <c r="T60" s="106"/>
      <c r="U60" s="106">
        <v>100</v>
      </c>
    </row>
    <row r="61" spans="1:21">
      <c r="A61" s="105">
        <v>38769</v>
      </c>
      <c r="B61" s="103">
        <v>6.8</v>
      </c>
      <c r="C61" s="103">
        <v>7.8</v>
      </c>
      <c r="D61" s="104">
        <v>0.31944444444444448</v>
      </c>
      <c r="E61" s="103">
        <v>5.3</v>
      </c>
      <c r="F61" s="104">
        <v>0.98611111111111116</v>
      </c>
      <c r="G61" s="103">
        <v>81</v>
      </c>
      <c r="H61" s="103">
        <v>16.899999999999999</v>
      </c>
      <c r="I61" s="103">
        <v>4.5</v>
      </c>
      <c r="J61" s="104">
        <v>0.38194444444444442</v>
      </c>
      <c r="K61" s="103">
        <v>1.7</v>
      </c>
      <c r="L61" s="104">
        <v>0.38194444444444442</v>
      </c>
      <c r="M61" s="103">
        <v>33.1</v>
      </c>
      <c r="N61" s="103">
        <v>5</v>
      </c>
      <c r="O61" s="104">
        <v>0.45833333333333331</v>
      </c>
      <c r="P61" s="103">
        <v>76.3</v>
      </c>
      <c r="Q61" s="103">
        <v>238</v>
      </c>
      <c r="R61" s="103"/>
      <c r="S61" s="103"/>
      <c r="T61" s="103"/>
      <c r="U61" s="103">
        <v>100</v>
      </c>
    </row>
    <row r="62" spans="1:21">
      <c r="A62" s="108">
        <v>38770</v>
      </c>
      <c r="B62" s="106">
        <v>5.6</v>
      </c>
      <c r="C62" s="106">
        <v>7.1</v>
      </c>
      <c r="D62" s="107">
        <v>0.77083333333333337</v>
      </c>
      <c r="E62" s="106">
        <v>3.1</v>
      </c>
      <c r="F62" s="107">
        <v>0.29166666666666669</v>
      </c>
      <c r="G62" s="106">
        <v>77</v>
      </c>
      <c r="H62" s="106">
        <v>0.2</v>
      </c>
      <c r="I62" s="106">
        <v>0.2</v>
      </c>
      <c r="J62" s="107">
        <v>0.11805555555555557</v>
      </c>
      <c r="K62" s="106">
        <v>0.1</v>
      </c>
      <c r="L62" s="107">
        <v>8.3333333333333329E-2</v>
      </c>
      <c r="M62" s="106">
        <v>14</v>
      </c>
      <c r="N62" s="106">
        <v>294</v>
      </c>
      <c r="O62" s="107">
        <v>0.52083333333333337</v>
      </c>
      <c r="P62" s="106">
        <v>37.799999999999997</v>
      </c>
      <c r="Q62" s="106">
        <v>290</v>
      </c>
      <c r="R62" s="106"/>
      <c r="S62" s="106"/>
      <c r="T62" s="106"/>
      <c r="U62" s="106">
        <v>100</v>
      </c>
    </row>
    <row r="63" spans="1:21">
      <c r="A63" s="105">
        <v>38771</v>
      </c>
      <c r="B63" s="103">
        <v>5.5</v>
      </c>
      <c r="C63" s="103">
        <v>7.5</v>
      </c>
      <c r="D63" s="104">
        <v>0.625</v>
      </c>
      <c r="E63" s="103">
        <v>3.9</v>
      </c>
      <c r="F63" s="104">
        <v>0.18055555555555555</v>
      </c>
      <c r="G63" s="103">
        <v>86</v>
      </c>
      <c r="H63" s="103">
        <v>19.899999999999999</v>
      </c>
      <c r="I63" s="103">
        <v>6.7</v>
      </c>
      <c r="J63" s="104">
        <v>0.68055555555555547</v>
      </c>
      <c r="K63" s="103">
        <v>1.8</v>
      </c>
      <c r="L63" s="104">
        <v>0.67361111111111116</v>
      </c>
      <c r="M63" s="103">
        <v>12.6</v>
      </c>
      <c r="N63" s="103">
        <v>288</v>
      </c>
      <c r="O63" s="104">
        <v>0.64583333333333337</v>
      </c>
      <c r="P63" s="103">
        <v>46.8</v>
      </c>
      <c r="Q63" s="103">
        <v>153</v>
      </c>
      <c r="R63" s="103"/>
      <c r="S63" s="103"/>
      <c r="T63" s="103"/>
      <c r="U63" s="103">
        <v>100</v>
      </c>
    </row>
    <row r="64" spans="1:21">
      <c r="A64" s="108">
        <v>38772</v>
      </c>
      <c r="B64" s="106">
        <v>6.5</v>
      </c>
      <c r="C64" s="106">
        <v>9.3000000000000007</v>
      </c>
      <c r="D64" s="107">
        <v>0.54166666666666663</v>
      </c>
      <c r="E64" s="106">
        <v>3.6</v>
      </c>
      <c r="F64" s="107">
        <v>0.29166666666666669</v>
      </c>
      <c r="G64" s="106">
        <v>75</v>
      </c>
      <c r="H64" s="106">
        <v>0.3</v>
      </c>
      <c r="I64" s="106">
        <v>0.1</v>
      </c>
      <c r="J64" s="107">
        <v>3.4722222222222224E-2</v>
      </c>
      <c r="K64" s="106">
        <v>0.1</v>
      </c>
      <c r="L64" s="107">
        <v>3.4722222222222224E-2</v>
      </c>
      <c r="M64" s="106">
        <v>12</v>
      </c>
      <c r="N64" s="106">
        <v>146</v>
      </c>
      <c r="O64" s="107">
        <v>0.99305555555555547</v>
      </c>
      <c r="P64" s="106">
        <v>42.5</v>
      </c>
      <c r="Q64" s="106">
        <v>31</v>
      </c>
      <c r="R64" s="106"/>
      <c r="S64" s="106"/>
      <c r="T64" s="106"/>
      <c r="U64" s="106">
        <v>99.3</v>
      </c>
    </row>
    <row r="65" spans="1:21">
      <c r="A65" s="105">
        <v>38773</v>
      </c>
      <c r="B65" s="103">
        <v>7</v>
      </c>
      <c r="C65" s="103">
        <v>9</v>
      </c>
      <c r="D65" s="104">
        <v>0.54166666666666663</v>
      </c>
      <c r="E65" s="103">
        <v>4</v>
      </c>
      <c r="F65" s="104">
        <v>0.98611111111111116</v>
      </c>
      <c r="G65" s="103">
        <v>69</v>
      </c>
      <c r="H65" s="103">
        <v>2.1</v>
      </c>
      <c r="I65" s="103">
        <v>1.9</v>
      </c>
      <c r="J65" s="104">
        <v>0.72222222222222221</v>
      </c>
      <c r="K65" s="103">
        <v>0.5</v>
      </c>
      <c r="L65" s="104">
        <v>0.70833333333333337</v>
      </c>
      <c r="M65" s="103">
        <v>13.8</v>
      </c>
      <c r="N65" s="103">
        <v>184</v>
      </c>
      <c r="O65" s="104">
        <v>0.10416666666666667</v>
      </c>
      <c r="P65" s="103">
        <v>45</v>
      </c>
      <c r="Q65" s="103">
        <v>168</v>
      </c>
      <c r="R65" s="103"/>
      <c r="S65" s="103"/>
      <c r="T65" s="103"/>
      <c r="U65" s="103">
        <v>99.3</v>
      </c>
    </row>
    <row r="66" spans="1:21">
      <c r="A66" s="108">
        <v>38774</v>
      </c>
      <c r="B66" s="106">
        <v>6.4</v>
      </c>
      <c r="C66" s="106">
        <v>8.8000000000000007</v>
      </c>
      <c r="D66" s="107">
        <v>0.77083333333333337</v>
      </c>
      <c r="E66" s="106">
        <v>4</v>
      </c>
      <c r="F66" s="107">
        <v>0</v>
      </c>
      <c r="G66" s="106">
        <v>84</v>
      </c>
      <c r="H66" s="106">
        <v>5.2</v>
      </c>
      <c r="I66" s="106">
        <v>1.6</v>
      </c>
      <c r="J66" s="107">
        <v>0.22916666666666666</v>
      </c>
      <c r="K66" s="106">
        <v>0.4</v>
      </c>
      <c r="L66" s="107">
        <v>0.19444444444444445</v>
      </c>
      <c r="M66" s="106">
        <v>18.899999999999999</v>
      </c>
      <c r="N66" s="106">
        <v>52</v>
      </c>
      <c r="O66" s="107">
        <v>0.73611111111111116</v>
      </c>
      <c r="P66" s="106">
        <v>55.1</v>
      </c>
      <c r="Q66" s="106">
        <v>149</v>
      </c>
      <c r="R66" s="106"/>
      <c r="S66" s="106"/>
      <c r="T66" s="106"/>
      <c r="U66" s="106">
        <v>100</v>
      </c>
    </row>
    <row r="67" spans="1:21">
      <c r="A67" s="105">
        <v>38775</v>
      </c>
      <c r="B67" s="103">
        <v>5.5</v>
      </c>
      <c r="C67" s="103">
        <v>7.6</v>
      </c>
      <c r="D67" s="104">
        <v>0</v>
      </c>
      <c r="E67" s="103">
        <v>4.7</v>
      </c>
      <c r="F67" s="104">
        <v>0.76388888888888884</v>
      </c>
      <c r="G67" s="103">
        <v>69</v>
      </c>
      <c r="H67" s="103">
        <v>0</v>
      </c>
      <c r="I67" s="103">
        <v>0</v>
      </c>
      <c r="J67" s="103"/>
      <c r="K67" s="103">
        <v>0</v>
      </c>
      <c r="L67" s="104">
        <v>0</v>
      </c>
      <c r="M67" s="103">
        <v>27.1</v>
      </c>
      <c r="N67" s="103">
        <v>13</v>
      </c>
      <c r="O67" s="104">
        <v>6.9444444444444434E-2</v>
      </c>
      <c r="P67" s="103">
        <v>52.9</v>
      </c>
      <c r="Q67" s="103">
        <v>14</v>
      </c>
      <c r="R67" s="103"/>
      <c r="S67" s="103"/>
      <c r="T67" s="103"/>
      <c r="U67" s="103">
        <v>100</v>
      </c>
    </row>
    <row r="68" spans="1:21">
      <c r="A68" s="108">
        <v>38776</v>
      </c>
      <c r="B68" s="106">
        <v>6.4</v>
      </c>
      <c r="C68" s="106">
        <v>7.3</v>
      </c>
      <c r="D68" s="107">
        <v>0.72916666666666663</v>
      </c>
      <c r="E68" s="106">
        <v>5.2</v>
      </c>
      <c r="F68" s="107">
        <v>0</v>
      </c>
      <c r="G68" s="106">
        <v>63</v>
      </c>
      <c r="H68" s="106">
        <v>0</v>
      </c>
      <c r="I68" s="106">
        <v>0</v>
      </c>
      <c r="J68" s="106"/>
      <c r="K68" s="106">
        <v>0</v>
      </c>
      <c r="L68" s="107">
        <v>0</v>
      </c>
      <c r="M68" s="106">
        <v>17.100000000000001</v>
      </c>
      <c r="N68" s="106">
        <v>287</v>
      </c>
      <c r="O68" s="107">
        <v>0.5625</v>
      </c>
      <c r="P68" s="106">
        <v>42.8</v>
      </c>
      <c r="Q68" s="106">
        <v>7</v>
      </c>
      <c r="R68" s="106"/>
      <c r="S68" s="106"/>
      <c r="T68" s="106"/>
      <c r="U68" s="106">
        <v>100</v>
      </c>
    </row>
    <row r="69" spans="1:21">
      <c r="A69" s="121"/>
      <c r="B69" s="120">
        <f>SUM(B41:B68)/28</f>
        <v>7.1785714285714297</v>
      </c>
      <c r="C69" s="120">
        <f>SUM(C41:C68)/28</f>
        <v>10.114285714285716</v>
      </c>
      <c r="D69" s="120">
        <f>SUM(D41:D68)/28</f>
        <v>0.51091269841269837</v>
      </c>
      <c r="E69" s="120">
        <f>SUM(E41:E68)/28</f>
        <v>4.2678571428571432</v>
      </c>
      <c r="F69" s="120">
        <f>SUM(F41:F68)/28</f>
        <v>0.43080357142857134</v>
      </c>
      <c r="G69" s="120">
        <f>SUM(G41:G68)/28</f>
        <v>74.964285714285708</v>
      </c>
      <c r="H69" s="120">
        <f>SUM(H41:H68)</f>
        <v>82.5</v>
      </c>
      <c r="I69" s="120">
        <f>SUM(I41:I68)/28</f>
        <v>1.1392857142857142</v>
      </c>
      <c r="J69" s="120">
        <f>SUM(J41:J68)/28</f>
        <v>0.17261904761904762</v>
      </c>
      <c r="K69" s="120">
        <f>SUM(K41:K68)/28</f>
        <v>0.34642857142857142</v>
      </c>
      <c r="L69" s="120">
        <f>SUM(L41:L68)/28</f>
        <v>0.13392857142857145</v>
      </c>
      <c r="M69" s="120">
        <f>SUM(M41:M68)/28</f>
        <v>18.707142857142859</v>
      </c>
      <c r="N69" s="120">
        <f>SUM(N41:N68)/28</f>
        <v>149.35714285714286</v>
      </c>
      <c r="O69" s="120">
        <f>SUM(O41:O68)/28</f>
        <v>0.40823412698412698</v>
      </c>
      <c r="P69" s="120">
        <f>SUM(P41:P68)/28</f>
        <v>48.971428571428575</v>
      </c>
      <c r="Q69" s="120">
        <f>SUM(Q41:Q68)/28</f>
        <v>148.07142857142858</v>
      </c>
      <c r="R69" s="119"/>
      <c r="S69" s="119"/>
      <c r="T69" s="119"/>
      <c r="U69" s="118"/>
    </row>
    <row r="70" spans="1:21">
      <c r="A70" s="116" t="s">
        <v>128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4"/>
    </row>
    <row r="71" spans="1:21">
      <c r="A71" s="110" t="s">
        <v>101</v>
      </c>
      <c r="B71" s="113" t="s">
        <v>100</v>
      </c>
      <c r="C71" s="112"/>
      <c r="D71" s="112"/>
      <c r="E71" s="112"/>
      <c r="F71" s="111"/>
      <c r="G71" s="110" t="s">
        <v>99</v>
      </c>
      <c r="H71" s="113" t="s">
        <v>98</v>
      </c>
      <c r="I71" s="112"/>
      <c r="J71" s="112"/>
      <c r="K71" s="112"/>
      <c r="L71" s="111"/>
      <c r="M71" s="113" t="s">
        <v>97</v>
      </c>
      <c r="N71" s="112"/>
      <c r="O71" s="112"/>
      <c r="P71" s="112"/>
      <c r="Q71" s="111"/>
      <c r="R71" s="113" t="s">
        <v>105</v>
      </c>
      <c r="S71" s="112"/>
      <c r="T71" s="111"/>
      <c r="U71" s="110" t="s">
        <v>96</v>
      </c>
    </row>
    <row r="72" spans="1:21">
      <c r="A72" s="110"/>
      <c r="B72" s="110" t="s">
        <v>84</v>
      </c>
      <c r="C72" s="113" t="s">
        <v>95</v>
      </c>
      <c r="D72" s="111"/>
      <c r="E72" s="113" t="s">
        <v>94</v>
      </c>
      <c r="F72" s="111"/>
      <c r="G72" s="110" t="s">
        <v>90</v>
      </c>
      <c r="H72" s="110" t="s">
        <v>93</v>
      </c>
      <c r="I72" s="113" t="s">
        <v>92</v>
      </c>
      <c r="J72" s="111"/>
      <c r="K72" s="113" t="s">
        <v>91</v>
      </c>
      <c r="L72" s="111"/>
      <c r="M72" s="113" t="s">
        <v>90</v>
      </c>
      <c r="N72" s="111"/>
      <c r="O72" s="113" t="s">
        <v>89</v>
      </c>
      <c r="P72" s="112"/>
      <c r="Q72" s="111"/>
      <c r="R72" s="110" t="s">
        <v>90</v>
      </c>
      <c r="S72" s="113" t="s">
        <v>104</v>
      </c>
      <c r="T72" s="111"/>
      <c r="U72" s="110"/>
    </row>
    <row r="73" spans="1:21">
      <c r="A73" s="110"/>
      <c r="B73" s="110" t="s">
        <v>88</v>
      </c>
      <c r="C73" s="110" t="s">
        <v>88</v>
      </c>
      <c r="D73" s="110" t="s">
        <v>85</v>
      </c>
      <c r="E73" s="110" t="s">
        <v>87</v>
      </c>
      <c r="F73" s="110" t="s">
        <v>85</v>
      </c>
      <c r="G73" s="110" t="s">
        <v>81</v>
      </c>
      <c r="H73" s="110" t="s">
        <v>86</v>
      </c>
      <c r="I73" s="110"/>
      <c r="J73" s="110" t="s">
        <v>85</v>
      </c>
      <c r="K73" s="110"/>
      <c r="L73" s="110" t="s">
        <v>85</v>
      </c>
      <c r="M73" s="110" t="s">
        <v>83</v>
      </c>
      <c r="N73" s="110" t="s">
        <v>82</v>
      </c>
      <c r="O73" s="110" t="s">
        <v>84</v>
      </c>
      <c r="P73" s="110" t="s">
        <v>83</v>
      </c>
      <c r="Q73" s="110" t="s">
        <v>82</v>
      </c>
      <c r="R73" s="110" t="s">
        <v>103</v>
      </c>
      <c r="S73" s="110" t="s">
        <v>103</v>
      </c>
      <c r="T73" s="110" t="s">
        <v>85</v>
      </c>
      <c r="U73" s="110" t="s">
        <v>81</v>
      </c>
    </row>
    <row r="74" spans="1:21">
      <c r="A74" s="105">
        <v>38777</v>
      </c>
      <c r="B74" s="103">
        <v>7</v>
      </c>
      <c r="C74" s="103">
        <v>8.6999999999999993</v>
      </c>
      <c r="D74" s="104">
        <v>0.625</v>
      </c>
      <c r="E74" s="103">
        <v>5.5</v>
      </c>
      <c r="F74" s="104">
        <v>0.28472222222222221</v>
      </c>
      <c r="G74" s="103">
        <v>75</v>
      </c>
      <c r="H74" s="103">
        <v>1.7</v>
      </c>
      <c r="I74" s="103">
        <v>1.1000000000000001</v>
      </c>
      <c r="J74" s="104">
        <v>0.70833333333333337</v>
      </c>
      <c r="K74" s="103">
        <v>0.6</v>
      </c>
      <c r="L74" s="104">
        <v>0.69444444444444453</v>
      </c>
      <c r="M74" s="103">
        <v>19.899999999999999</v>
      </c>
      <c r="N74" s="103">
        <v>282</v>
      </c>
      <c r="O74" s="104">
        <v>0.6875</v>
      </c>
      <c r="P74" s="103">
        <v>57.2</v>
      </c>
      <c r="Q74" s="103">
        <v>224</v>
      </c>
      <c r="R74" s="103"/>
      <c r="S74" s="103"/>
      <c r="T74" s="103"/>
      <c r="U74" s="103">
        <v>100</v>
      </c>
    </row>
    <row r="75" spans="1:21">
      <c r="A75" s="108">
        <v>38778</v>
      </c>
      <c r="B75" s="106">
        <v>10.1</v>
      </c>
      <c r="C75" s="106">
        <v>13.1</v>
      </c>
      <c r="D75" s="107">
        <v>0.76388888888888884</v>
      </c>
      <c r="E75" s="106">
        <v>6</v>
      </c>
      <c r="F75" s="107">
        <v>0</v>
      </c>
      <c r="G75" s="106">
        <v>62</v>
      </c>
      <c r="H75" s="106">
        <v>0.5</v>
      </c>
      <c r="I75" s="106">
        <v>0.5</v>
      </c>
      <c r="J75" s="107">
        <v>4.8611111111111112E-2</v>
      </c>
      <c r="K75" s="106">
        <v>0.4</v>
      </c>
      <c r="L75" s="107">
        <v>4.8611111111111112E-2</v>
      </c>
      <c r="M75" s="106">
        <v>19.399999999999999</v>
      </c>
      <c r="N75" s="106">
        <v>248</v>
      </c>
      <c r="O75" s="107">
        <v>0.74305555555555547</v>
      </c>
      <c r="P75" s="106">
        <v>59</v>
      </c>
      <c r="Q75" s="106">
        <v>210</v>
      </c>
      <c r="R75" s="106"/>
      <c r="S75" s="106"/>
      <c r="T75" s="106"/>
      <c r="U75" s="106">
        <v>98.61</v>
      </c>
    </row>
    <row r="76" spans="1:21">
      <c r="A76" s="105">
        <v>38779</v>
      </c>
      <c r="B76" s="103">
        <v>13.6</v>
      </c>
      <c r="C76" s="103">
        <v>16.3</v>
      </c>
      <c r="D76" s="104">
        <v>0.63888888888888895</v>
      </c>
      <c r="E76" s="103">
        <v>9.5</v>
      </c>
      <c r="F76" s="104">
        <v>4.8611111111111112E-2</v>
      </c>
      <c r="G76" s="103">
        <v>55</v>
      </c>
      <c r="H76" s="103">
        <v>0</v>
      </c>
      <c r="I76" s="103">
        <v>0</v>
      </c>
      <c r="J76" s="103"/>
      <c r="K76" s="103">
        <v>0</v>
      </c>
      <c r="L76" s="104">
        <v>0</v>
      </c>
      <c r="M76" s="103">
        <v>37.4</v>
      </c>
      <c r="N76" s="103">
        <v>219</v>
      </c>
      <c r="O76" s="104">
        <v>0.9375</v>
      </c>
      <c r="P76" s="103">
        <v>91.4</v>
      </c>
      <c r="Q76" s="103">
        <v>287</v>
      </c>
      <c r="R76" s="103"/>
      <c r="S76" s="103"/>
      <c r="T76" s="103"/>
      <c r="U76" s="103">
        <v>100</v>
      </c>
    </row>
    <row r="77" spans="1:21">
      <c r="A77" s="108">
        <v>38780</v>
      </c>
      <c r="B77" s="106">
        <v>14</v>
      </c>
      <c r="C77" s="106">
        <v>17.600000000000001</v>
      </c>
      <c r="D77" s="107">
        <v>0.53472222222222221</v>
      </c>
      <c r="E77" s="106">
        <v>5.4</v>
      </c>
      <c r="F77" s="107">
        <v>0.99305555555555547</v>
      </c>
      <c r="G77" s="106">
        <v>60</v>
      </c>
      <c r="H77" s="106">
        <v>12.8</v>
      </c>
      <c r="I77" s="106">
        <v>6.8</v>
      </c>
      <c r="J77" s="107">
        <v>0.91666666666666663</v>
      </c>
      <c r="K77" s="106">
        <v>1.7</v>
      </c>
      <c r="L77" s="107">
        <v>0.90277777777777779</v>
      </c>
      <c r="M77" s="106">
        <v>39.1</v>
      </c>
      <c r="N77" s="106">
        <v>226</v>
      </c>
      <c r="O77" s="107">
        <v>0.27777777777777779</v>
      </c>
      <c r="P77" s="106">
        <v>115.9</v>
      </c>
      <c r="Q77" s="106">
        <v>220</v>
      </c>
      <c r="R77" s="106"/>
      <c r="S77" s="106"/>
      <c r="T77" s="106"/>
      <c r="U77" s="106">
        <v>100</v>
      </c>
    </row>
    <row r="78" spans="1:21">
      <c r="A78" s="105">
        <v>38781</v>
      </c>
      <c r="B78" s="103">
        <v>6.7</v>
      </c>
      <c r="C78" s="103">
        <v>9.1</v>
      </c>
      <c r="D78" s="104">
        <v>0.92361111111111116</v>
      </c>
      <c r="E78" s="103">
        <v>4.3</v>
      </c>
      <c r="F78" s="104">
        <v>0.1388888888888889</v>
      </c>
      <c r="G78" s="103">
        <v>71</v>
      </c>
      <c r="H78" s="103">
        <v>5.9</v>
      </c>
      <c r="I78" s="103">
        <v>2.6</v>
      </c>
      <c r="J78" s="104">
        <v>0</v>
      </c>
      <c r="K78" s="103">
        <v>1.2</v>
      </c>
      <c r="L78" s="104">
        <v>0.70138888888888884</v>
      </c>
      <c r="M78" s="103">
        <v>46.6</v>
      </c>
      <c r="N78" s="103">
        <v>3</v>
      </c>
      <c r="O78" s="104">
        <v>3.4722222222222224E-2</v>
      </c>
      <c r="P78" s="103">
        <v>92.5</v>
      </c>
      <c r="Q78" s="103">
        <v>12</v>
      </c>
      <c r="R78" s="103"/>
      <c r="S78" s="103"/>
      <c r="T78" s="103"/>
      <c r="U78" s="103">
        <v>100</v>
      </c>
    </row>
    <row r="79" spans="1:21">
      <c r="A79" s="108">
        <v>38782</v>
      </c>
      <c r="B79" s="106">
        <v>8.5</v>
      </c>
      <c r="C79" s="106">
        <v>9.6</v>
      </c>
      <c r="D79" s="107">
        <v>0.63888888888888895</v>
      </c>
      <c r="E79" s="106">
        <v>7</v>
      </c>
      <c r="F79" s="107">
        <v>0.47916666666666669</v>
      </c>
      <c r="G79" s="106">
        <v>76</v>
      </c>
      <c r="H79" s="106">
        <v>4</v>
      </c>
      <c r="I79" s="106">
        <v>1.6</v>
      </c>
      <c r="J79" s="107">
        <v>0.47916666666666669</v>
      </c>
      <c r="K79" s="106">
        <v>0.6</v>
      </c>
      <c r="L79" s="107">
        <v>0.54861111111111105</v>
      </c>
      <c r="M79" s="106">
        <v>31.6</v>
      </c>
      <c r="N79" s="106">
        <v>297</v>
      </c>
      <c r="O79" s="107">
        <v>2.7777777777777776E-2</v>
      </c>
      <c r="P79" s="106">
        <v>68.8</v>
      </c>
      <c r="Q79" s="106">
        <v>340</v>
      </c>
      <c r="R79" s="106"/>
      <c r="S79" s="106"/>
      <c r="T79" s="106"/>
      <c r="U79" s="106">
        <v>100</v>
      </c>
    </row>
    <row r="80" spans="1:21">
      <c r="A80" s="105">
        <v>38783</v>
      </c>
      <c r="B80" s="103">
        <v>9.1</v>
      </c>
      <c r="C80" s="103">
        <v>12.1</v>
      </c>
      <c r="D80" s="104">
        <v>0.75</v>
      </c>
      <c r="E80" s="103">
        <v>4.8</v>
      </c>
      <c r="F80" s="104">
        <v>0.17361111111111113</v>
      </c>
      <c r="G80" s="103">
        <v>88</v>
      </c>
      <c r="H80" s="103">
        <v>3</v>
      </c>
      <c r="I80" s="103">
        <v>0.8</v>
      </c>
      <c r="J80" s="104">
        <v>0.46527777777777773</v>
      </c>
      <c r="K80" s="103">
        <v>0.2</v>
      </c>
      <c r="L80" s="104">
        <v>0.43055555555555558</v>
      </c>
      <c r="M80" s="103">
        <v>29.4</v>
      </c>
      <c r="N80" s="103">
        <v>271</v>
      </c>
      <c r="O80" s="104">
        <v>0.66666666666666663</v>
      </c>
      <c r="P80" s="103">
        <v>70.599999999999994</v>
      </c>
      <c r="Q80" s="103">
        <v>233</v>
      </c>
      <c r="R80" s="103"/>
      <c r="S80" s="103"/>
      <c r="T80" s="103"/>
      <c r="U80" s="103">
        <v>100</v>
      </c>
    </row>
    <row r="81" spans="1:21">
      <c r="A81" s="108">
        <v>38784</v>
      </c>
      <c r="B81" s="106">
        <v>12.9</v>
      </c>
      <c r="C81" s="106">
        <v>14.9</v>
      </c>
      <c r="D81" s="107">
        <v>0.57638888888888895</v>
      </c>
      <c r="E81" s="106">
        <v>11.5</v>
      </c>
      <c r="F81" s="107">
        <v>0.31944444444444448</v>
      </c>
      <c r="G81" s="106">
        <v>80</v>
      </c>
      <c r="H81" s="106">
        <v>0</v>
      </c>
      <c r="I81" s="106">
        <v>0</v>
      </c>
      <c r="J81" s="106"/>
      <c r="K81" s="106">
        <v>0</v>
      </c>
      <c r="L81" s="107">
        <v>0</v>
      </c>
      <c r="M81" s="106">
        <v>16.5</v>
      </c>
      <c r="N81" s="106">
        <v>299</v>
      </c>
      <c r="O81" s="107">
        <v>0</v>
      </c>
      <c r="P81" s="106">
        <v>54.7</v>
      </c>
      <c r="Q81" s="106">
        <v>296</v>
      </c>
      <c r="R81" s="106"/>
      <c r="S81" s="106"/>
      <c r="T81" s="106"/>
      <c r="U81" s="106">
        <v>99.3</v>
      </c>
    </row>
    <row r="82" spans="1:21">
      <c r="A82" s="105">
        <v>38785</v>
      </c>
      <c r="B82" s="103">
        <v>11.8</v>
      </c>
      <c r="C82" s="103">
        <v>15.3</v>
      </c>
      <c r="D82" s="104">
        <v>0.43055555555555558</v>
      </c>
      <c r="E82" s="103">
        <v>9.9</v>
      </c>
      <c r="F82" s="104">
        <v>0.98611111111111116</v>
      </c>
      <c r="G82" s="103">
        <v>77</v>
      </c>
      <c r="H82" s="103">
        <v>2.5</v>
      </c>
      <c r="I82" s="103">
        <v>1.6</v>
      </c>
      <c r="J82" s="104">
        <v>0.5</v>
      </c>
      <c r="K82" s="103">
        <v>0.5</v>
      </c>
      <c r="L82" s="104">
        <v>0.47916666666666669</v>
      </c>
      <c r="M82" s="103">
        <v>26</v>
      </c>
      <c r="N82" s="103">
        <v>272</v>
      </c>
      <c r="O82" s="104">
        <v>0.54166666666666663</v>
      </c>
      <c r="P82" s="103">
        <v>76.3</v>
      </c>
      <c r="Q82" s="103">
        <v>299</v>
      </c>
      <c r="R82" s="103"/>
      <c r="S82" s="103"/>
      <c r="T82" s="103"/>
      <c r="U82" s="103">
        <v>100</v>
      </c>
    </row>
    <row r="83" spans="1:21">
      <c r="A83" s="108">
        <v>38786</v>
      </c>
      <c r="B83" s="106">
        <v>10.6</v>
      </c>
      <c r="C83" s="106">
        <v>12.5</v>
      </c>
      <c r="D83" s="107">
        <v>0.99305555555555547</v>
      </c>
      <c r="E83" s="106">
        <v>8.8000000000000007</v>
      </c>
      <c r="F83" s="107">
        <v>0.27777777777777779</v>
      </c>
      <c r="G83" s="106">
        <v>73</v>
      </c>
      <c r="H83" s="106">
        <v>9</v>
      </c>
      <c r="I83" s="106">
        <v>2.2000000000000002</v>
      </c>
      <c r="J83" s="107">
        <v>0.90972222222222221</v>
      </c>
      <c r="K83" s="106">
        <v>0.6</v>
      </c>
      <c r="L83" s="107">
        <v>0.90277777777777779</v>
      </c>
      <c r="M83" s="106">
        <v>41.4</v>
      </c>
      <c r="N83" s="106">
        <v>281</v>
      </c>
      <c r="O83" s="107">
        <v>0.97222222222222221</v>
      </c>
      <c r="P83" s="106">
        <v>115.6</v>
      </c>
      <c r="Q83" s="106">
        <v>274</v>
      </c>
      <c r="R83" s="106"/>
      <c r="S83" s="106"/>
      <c r="T83" s="106"/>
      <c r="U83" s="106">
        <v>100</v>
      </c>
    </row>
    <row r="84" spans="1:21">
      <c r="A84" s="105">
        <v>38787</v>
      </c>
      <c r="B84" s="103">
        <v>10.199999999999999</v>
      </c>
      <c r="C84" s="103">
        <v>12.4</v>
      </c>
      <c r="D84" s="104">
        <v>0</v>
      </c>
      <c r="E84" s="103">
        <v>8.5</v>
      </c>
      <c r="F84" s="104">
        <v>0.35416666666666669</v>
      </c>
      <c r="G84" s="103">
        <v>91</v>
      </c>
      <c r="H84" s="103">
        <v>24.8</v>
      </c>
      <c r="I84" s="103">
        <v>7.8</v>
      </c>
      <c r="J84" s="104">
        <v>0.29166666666666669</v>
      </c>
      <c r="K84" s="103">
        <v>4.0999999999999996</v>
      </c>
      <c r="L84" s="104">
        <v>0.2638888888888889</v>
      </c>
      <c r="M84" s="103">
        <v>41.5</v>
      </c>
      <c r="N84" s="103">
        <v>303</v>
      </c>
      <c r="O84" s="104">
        <v>6.25E-2</v>
      </c>
      <c r="P84" s="103">
        <v>118.4</v>
      </c>
      <c r="Q84" s="103">
        <v>288</v>
      </c>
      <c r="R84" s="103"/>
      <c r="S84" s="103"/>
      <c r="T84" s="103"/>
      <c r="U84" s="103">
        <v>100</v>
      </c>
    </row>
    <row r="85" spans="1:21">
      <c r="A85" s="108">
        <v>38788</v>
      </c>
      <c r="B85" s="106">
        <v>10.6</v>
      </c>
      <c r="C85" s="106">
        <v>11.8</v>
      </c>
      <c r="D85" s="107">
        <v>0.63888888888888895</v>
      </c>
      <c r="E85" s="106">
        <v>9</v>
      </c>
      <c r="F85" s="107">
        <v>0.95833333333333337</v>
      </c>
      <c r="G85" s="106">
        <v>93</v>
      </c>
      <c r="H85" s="106">
        <v>0.2</v>
      </c>
      <c r="I85" s="106">
        <v>0.1</v>
      </c>
      <c r="J85" s="107">
        <v>4.8611111111111112E-2</v>
      </c>
      <c r="K85" s="106">
        <v>0.1</v>
      </c>
      <c r="L85" s="107">
        <v>4.8611111111111112E-2</v>
      </c>
      <c r="M85" s="106">
        <v>20.100000000000001</v>
      </c>
      <c r="N85" s="106">
        <v>300</v>
      </c>
      <c r="O85" s="107">
        <v>6.9444444444444441E-3</v>
      </c>
      <c r="P85" s="106">
        <v>66.599999999999994</v>
      </c>
      <c r="Q85" s="106">
        <v>296</v>
      </c>
      <c r="R85" s="106"/>
      <c r="S85" s="106"/>
      <c r="T85" s="106"/>
      <c r="U85" s="106">
        <v>100</v>
      </c>
    </row>
    <row r="86" spans="1:21">
      <c r="A86" s="105">
        <v>38789</v>
      </c>
      <c r="B86" s="103">
        <v>10.1</v>
      </c>
      <c r="C86" s="103">
        <v>12.6</v>
      </c>
      <c r="D86" s="104">
        <v>0.43055555555555558</v>
      </c>
      <c r="E86" s="103">
        <v>7.2</v>
      </c>
      <c r="F86" s="104">
        <v>0.2638888888888889</v>
      </c>
      <c r="G86" s="103">
        <v>86</v>
      </c>
      <c r="H86" s="103">
        <v>0</v>
      </c>
      <c r="I86" s="103">
        <v>0</v>
      </c>
      <c r="J86" s="103"/>
      <c r="K86" s="103">
        <v>0</v>
      </c>
      <c r="L86" s="104">
        <v>0</v>
      </c>
      <c r="M86" s="103">
        <v>10</v>
      </c>
      <c r="N86" s="103">
        <v>110</v>
      </c>
      <c r="O86" s="104">
        <v>0.55555555555555558</v>
      </c>
      <c r="P86" s="103">
        <v>29.5</v>
      </c>
      <c r="Q86" s="103">
        <v>134</v>
      </c>
      <c r="R86" s="103"/>
      <c r="S86" s="103"/>
      <c r="T86" s="103"/>
      <c r="U86" s="103">
        <v>100</v>
      </c>
    </row>
    <row r="87" spans="1:21">
      <c r="A87" s="108">
        <v>38790</v>
      </c>
      <c r="B87" s="106">
        <v>9.4</v>
      </c>
      <c r="C87" s="106">
        <v>14</v>
      </c>
      <c r="D87" s="107">
        <v>0.66666666666666663</v>
      </c>
      <c r="E87" s="106">
        <v>5.7</v>
      </c>
      <c r="F87" s="107">
        <v>0.2638888888888889</v>
      </c>
      <c r="G87" s="106">
        <v>88</v>
      </c>
      <c r="H87" s="106">
        <v>0</v>
      </c>
      <c r="I87" s="106">
        <v>0</v>
      </c>
      <c r="J87" s="106"/>
      <c r="K87" s="106">
        <v>0</v>
      </c>
      <c r="L87" s="107">
        <v>0</v>
      </c>
      <c r="M87" s="106">
        <v>10.7</v>
      </c>
      <c r="N87" s="106">
        <v>143</v>
      </c>
      <c r="O87" s="107">
        <v>0.3611111111111111</v>
      </c>
      <c r="P87" s="106">
        <v>30.6</v>
      </c>
      <c r="Q87" s="106">
        <v>150</v>
      </c>
      <c r="R87" s="106"/>
      <c r="S87" s="106"/>
      <c r="T87" s="106"/>
      <c r="U87" s="106">
        <v>100</v>
      </c>
    </row>
    <row r="88" spans="1:21">
      <c r="A88" s="105">
        <v>38791</v>
      </c>
      <c r="B88" s="103">
        <v>8.6999999999999993</v>
      </c>
      <c r="C88" s="103">
        <v>11.7</v>
      </c>
      <c r="D88" s="104">
        <v>0.46527777777777773</v>
      </c>
      <c r="E88" s="103">
        <v>4.5</v>
      </c>
      <c r="F88" s="104">
        <v>0.2986111111111111</v>
      </c>
      <c r="G88" s="103">
        <v>87</v>
      </c>
      <c r="H88" s="103">
        <v>0</v>
      </c>
      <c r="I88" s="103">
        <v>0</v>
      </c>
      <c r="J88" s="103"/>
      <c r="K88" s="103">
        <v>0</v>
      </c>
      <c r="L88" s="104">
        <v>0</v>
      </c>
      <c r="M88" s="103">
        <v>11.7</v>
      </c>
      <c r="N88" s="103">
        <v>85</v>
      </c>
      <c r="O88" s="104">
        <v>0.68055555555555547</v>
      </c>
      <c r="P88" s="103">
        <v>25.9</v>
      </c>
      <c r="Q88" s="103">
        <v>146</v>
      </c>
      <c r="R88" s="103"/>
      <c r="S88" s="103"/>
      <c r="T88" s="103"/>
      <c r="U88" s="103">
        <v>100</v>
      </c>
    </row>
    <row r="89" spans="1:21">
      <c r="A89" s="108">
        <v>38792</v>
      </c>
      <c r="B89" s="106">
        <v>8.3000000000000007</v>
      </c>
      <c r="C89" s="106">
        <v>12.2</v>
      </c>
      <c r="D89" s="107">
        <v>0.53472222222222221</v>
      </c>
      <c r="E89" s="106">
        <v>4.5</v>
      </c>
      <c r="F89" s="107">
        <v>0.27083333333333331</v>
      </c>
      <c r="G89" s="106">
        <v>77</v>
      </c>
      <c r="H89" s="106">
        <v>0</v>
      </c>
      <c r="I89" s="106">
        <v>0</v>
      </c>
      <c r="J89" s="106"/>
      <c r="K89" s="106">
        <v>0</v>
      </c>
      <c r="L89" s="107">
        <v>0</v>
      </c>
      <c r="M89" s="106">
        <v>14.6</v>
      </c>
      <c r="N89" s="106">
        <v>111</v>
      </c>
      <c r="O89" s="107">
        <v>0.59027777777777779</v>
      </c>
      <c r="P89" s="106">
        <v>39.6</v>
      </c>
      <c r="Q89" s="106">
        <v>152</v>
      </c>
      <c r="R89" s="106"/>
      <c r="S89" s="106"/>
      <c r="T89" s="106"/>
      <c r="U89" s="106">
        <v>100</v>
      </c>
    </row>
    <row r="90" spans="1:21">
      <c r="A90" s="105">
        <v>38793</v>
      </c>
      <c r="B90" s="103">
        <v>12.2</v>
      </c>
      <c r="C90" s="103">
        <v>18.3</v>
      </c>
      <c r="D90" s="104">
        <v>0.57638888888888895</v>
      </c>
      <c r="E90" s="103">
        <v>5.5</v>
      </c>
      <c r="F90" s="104">
        <v>0.24305555555555555</v>
      </c>
      <c r="G90" s="103">
        <v>64</v>
      </c>
      <c r="H90" s="103">
        <v>0</v>
      </c>
      <c r="I90" s="103">
        <v>0</v>
      </c>
      <c r="J90" s="103"/>
      <c r="K90" s="103">
        <v>0</v>
      </c>
      <c r="L90" s="104">
        <v>0</v>
      </c>
      <c r="M90" s="103">
        <v>15.9</v>
      </c>
      <c r="N90" s="103">
        <v>143</v>
      </c>
      <c r="O90" s="104">
        <v>0.88194444444444453</v>
      </c>
      <c r="P90" s="103">
        <v>46.8</v>
      </c>
      <c r="Q90" s="103">
        <v>202</v>
      </c>
      <c r="R90" s="103"/>
      <c r="S90" s="103"/>
      <c r="T90" s="103"/>
      <c r="U90" s="103">
        <v>100</v>
      </c>
    </row>
    <row r="91" spans="1:21">
      <c r="A91" s="108">
        <v>38794</v>
      </c>
      <c r="B91" s="106">
        <v>14.7</v>
      </c>
      <c r="C91" s="106">
        <v>18.7</v>
      </c>
      <c r="D91" s="107">
        <v>0.63194444444444442</v>
      </c>
      <c r="E91" s="106">
        <v>12.6</v>
      </c>
      <c r="F91" s="107">
        <v>0.22916666666666666</v>
      </c>
      <c r="G91" s="106">
        <v>64</v>
      </c>
      <c r="H91" s="106">
        <v>0</v>
      </c>
      <c r="I91" s="106">
        <v>0</v>
      </c>
      <c r="J91" s="106"/>
      <c r="K91" s="106">
        <v>0</v>
      </c>
      <c r="L91" s="107">
        <v>0</v>
      </c>
      <c r="M91" s="106">
        <v>18.8</v>
      </c>
      <c r="N91" s="106">
        <v>147</v>
      </c>
      <c r="O91" s="107">
        <v>0.5625</v>
      </c>
      <c r="P91" s="106">
        <v>47.9</v>
      </c>
      <c r="Q91" s="106">
        <v>139</v>
      </c>
      <c r="R91" s="106"/>
      <c r="S91" s="106"/>
      <c r="T91" s="106"/>
      <c r="U91" s="106">
        <v>100</v>
      </c>
    </row>
    <row r="92" spans="1:21">
      <c r="A92" s="105">
        <v>38795</v>
      </c>
      <c r="B92" s="103">
        <v>15</v>
      </c>
      <c r="C92" s="103">
        <v>19.399999999999999</v>
      </c>
      <c r="D92" s="104">
        <v>0.61111111111111105</v>
      </c>
      <c r="E92" s="103">
        <v>11.9</v>
      </c>
      <c r="F92" s="104">
        <v>0.99305555555555547</v>
      </c>
      <c r="G92" s="103">
        <v>55</v>
      </c>
      <c r="H92" s="103">
        <v>0</v>
      </c>
      <c r="I92" s="103">
        <v>0</v>
      </c>
      <c r="J92" s="103"/>
      <c r="K92" s="103">
        <v>0</v>
      </c>
      <c r="L92" s="104">
        <v>0</v>
      </c>
      <c r="M92" s="103">
        <v>18.899999999999999</v>
      </c>
      <c r="N92" s="103">
        <v>178</v>
      </c>
      <c r="O92" s="104">
        <v>0.3611111111111111</v>
      </c>
      <c r="P92" s="103">
        <v>63.4</v>
      </c>
      <c r="Q92" s="103">
        <v>147</v>
      </c>
      <c r="R92" s="103"/>
      <c r="S92" s="103"/>
      <c r="T92" s="103"/>
      <c r="U92" s="103">
        <v>100</v>
      </c>
    </row>
    <row r="93" spans="1:21">
      <c r="A93" s="108">
        <v>38796</v>
      </c>
      <c r="B93" s="106">
        <v>15</v>
      </c>
      <c r="C93" s="106">
        <v>19.2</v>
      </c>
      <c r="D93" s="107">
        <v>0.61111111111111105</v>
      </c>
      <c r="E93" s="106">
        <v>11.4</v>
      </c>
      <c r="F93" s="107">
        <v>2.7777777777777776E-2</v>
      </c>
      <c r="G93" s="106">
        <v>52</v>
      </c>
      <c r="H93" s="106">
        <v>0.6</v>
      </c>
      <c r="I93" s="106">
        <v>0.6</v>
      </c>
      <c r="J93" s="107">
        <v>0.4861111111111111</v>
      </c>
      <c r="K93" s="106">
        <v>0.6</v>
      </c>
      <c r="L93" s="107">
        <v>0.4861111111111111</v>
      </c>
      <c r="M93" s="106">
        <v>24.8</v>
      </c>
      <c r="N93" s="106">
        <v>194</v>
      </c>
      <c r="O93" s="107">
        <v>0.44444444444444442</v>
      </c>
      <c r="P93" s="106">
        <v>81.400000000000006</v>
      </c>
      <c r="Q93" s="106">
        <v>136</v>
      </c>
      <c r="R93" s="106"/>
      <c r="S93" s="106"/>
      <c r="T93" s="106"/>
      <c r="U93" s="106">
        <v>100</v>
      </c>
    </row>
    <row r="94" spans="1:21">
      <c r="A94" s="105">
        <v>38797</v>
      </c>
      <c r="B94" s="103">
        <v>12.6</v>
      </c>
      <c r="C94" s="103">
        <v>15.1</v>
      </c>
      <c r="D94" s="104">
        <v>0</v>
      </c>
      <c r="E94" s="103">
        <v>10.3</v>
      </c>
      <c r="F94" s="104">
        <v>0.95833333333333337</v>
      </c>
      <c r="G94" s="103">
        <v>74</v>
      </c>
      <c r="H94" s="103">
        <v>0.2</v>
      </c>
      <c r="I94" s="103">
        <v>0.2</v>
      </c>
      <c r="J94" s="104">
        <v>0.82638888888888884</v>
      </c>
      <c r="K94" s="103">
        <v>0.2</v>
      </c>
      <c r="L94" s="104">
        <v>0.82638888888888884</v>
      </c>
      <c r="M94" s="103">
        <v>10.9</v>
      </c>
      <c r="N94" s="103">
        <v>211</v>
      </c>
      <c r="O94" s="104">
        <v>0.29166666666666669</v>
      </c>
      <c r="P94" s="103">
        <v>44.6</v>
      </c>
      <c r="Q94" s="103">
        <v>214</v>
      </c>
      <c r="R94" s="103"/>
      <c r="S94" s="103"/>
      <c r="T94" s="103"/>
      <c r="U94" s="103">
        <v>100</v>
      </c>
    </row>
    <row r="95" spans="1:21">
      <c r="A95" s="108">
        <v>38798</v>
      </c>
      <c r="B95" s="106">
        <v>11.5</v>
      </c>
      <c r="C95" s="106">
        <v>13</v>
      </c>
      <c r="D95" s="107">
        <v>0.41666666666666669</v>
      </c>
      <c r="E95" s="106">
        <v>9.9</v>
      </c>
      <c r="F95" s="107">
        <v>6.9444444444444434E-2</v>
      </c>
      <c r="G95" s="106">
        <v>76</v>
      </c>
      <c r="H95" s="106">
        <v>0.1</v>
      </c>
      <c r="I95" s="106">
        <v>0.1</v>
      </c>
      <c r="J95" s="107">
        <v>0.375</v>
      </c>
      <c r="K95" s="106">
        <v>0.1</v>
      </c>
      <c r="L95" s="107">
        <v>0.375</v>
      </c>
      <c r="M95" s="106">
        <v>16</v>
      </c>
      <c r="N95" s="106">
        <v>278</v>
      </c>
      <c r="O95" s="107">
        <v>0.61805555555555558</v>
      </c>
      <c r="P95" s="106">
        <v>46.1</v>
      </c>
      <c r="Q95" s="106">
        <v>149</v>
      </c>
      <c r="R95" s="106"/>
      <c r="S95" s="106"/>
      <c r="T95" s="106"/>
      <c r="U95" s="106">
        <v>100</v>
      </c>
    </row>
    <row r="96" spans="1:21">
      <c r="A96" s="105">
        <v>38799</v>
      </c>
      <c r="B96" s="103">
        <v>14.5</v>
      </c>
      <c r="C96" s="103">
        <v>18.2</v>
      </c>
      <c r="D96" s="104">
        <v>0.59722222222222221</v>
      </c>
      <c r="E96" s="103">
        <v>9.1999999999999993</v>
      </c>
      <c r="F96" s="104">
        <v>7.6388888888888895E-2</v>
      </c>
      <c r="G96" s="103">
        <v>66</v>
      </c>
      <c r="H96" s="103">
        <v>1.6</v>
      </c>
      <c r="I96" s="103">
        <v>0.8</v>
      </c>
      <c r="J96" s="104">
        <v>0.18055555555555555</v>
      </c>
      <c r="K96" s="103">
        <v>0.4</v>
      </c>
      <c r="L96" s="104">
        <v>0.16666666666666666</v>
      </c>
      <c r="M96" s="103">
        <v>30.7</v>
      </c>
      <c r="N96" s="103">
        <v>195</v>
      </c>
      <c r="O96" s="104">
        <v>0.68055555555555547</v>
      </c>
      <c r="P96" s="103">
        <v>118.8</v>
      </c>
      <c r="Q96" s="103">
        <v>150</v>
      </c>
      <c r="R96" s="103"/>
      <c r="S96" s="103"/>
      <c r="T96" s="103"/>
      <c r="U96" s="103">
        <v>100</v>
      </c>
    </row>
    <row r="97" spans="1:21">
      <c r="A97" s="108">
        <v>38800</v>
      </c>
      <c r="B97" s="106">
        <v>16</v>
      </c>
      <c r="C97" s="106">
        <v>20.2</v>
      </c>
      <c r="D97" s="107">
        <v>0.46527777777777773</v>
      </c>
      <c r="E97" s="106">
        <v>13.1</v>
      </c>
      <c r="F97" s="107">
        <v>0.89583333333333337</v>
      </c>
      <c r="G97" s="106">
        <v>61</v>
      </c>
      <c r="H97" s="106">
        <v>0.5</v>
      </c>
      <c r="I97" s="106">
        <v>0.5</v>
      </c>
      <c r="J97" s="107">
        <v>0.82638888888888884</v>
      </c>
      <c r="K97" s="106">
        <v>0.3</v>
      </c>
      <c r="L97" s="107">
        <v>0.8125</v>
      </c>
      <c r="M97" s="106">
        <v>24.4</v>
      </c>
      <c r="N97" s="106">
        <v>213</v>
      </c>
      <c r="O97" s="107">
        <v>0.25694444444444448</v>
      </c>
      <c r="P97" s="106">
        <v>105.8</v>
      </c>
      <c r="Q97" s="106">
        <v>213</v>
      </c>
      <c r="R97" s="106"/>
      <c r="S97" s="106"/>
      <c r="T97" s="106"/>
      <c r="U97" s="106">
        <v>99.3</v>
      </c>
    </row>
    <row r="98" spans="1:21">
      <c r="A98" s="105">
        <v>38801</v>
      </c>
      <c r="B98" s="103">
        <v>18.100000000000001</v>
      </c>
      <c r="C98" s="103">
        <v>22</v>
      </c>
      <c r="D98" s="104">
        <v>0.59027777777777779</v>
      </c>
      <c r="E98" s="103">
        <v>12.9</v>
      </c>
      <c r="F98" s="104">
        <v>6.9444444444444441E-3</v>
      </c>
      <c r="G98" s="103">
        <v>54</v>
      </c>
      <c r="H98" s="103">
        <v>0</v>
      </c>
      <c r="I98" s="103">
        <v>0</v>
      </c>
      <c r="J98" s="103"/>
      <c r="K98" s="103">
        <v>0</v>
      </c>
      <c r="L98" s="104">
        <v>0</v>
      </c>
      <c r="M98" s="103">
        <v>26.9</v>
      </c>
      <c r="N98" s="103">
        <v>202</v>
      </c>
      <c r="O98" s="104">
        <v>0.83333333333333337</v>
      </c>
      <c r="P98" s="103">
        <v>65.900000000000006</v>
      </c>
      <c r="Q98" s="103">
        <v>144</v>
      </c>
      <c r="R98" s="103"/>
      <c r="S98" s="103"/>
      <c r="T98" s="103"/>
      <c r="U98" s="103">
        <v>98.61</v>
      </c>
    </row>
    <row r="99" spans="1:21">
      <c r="A99" s="108">
        <v>38802</v>
      </c>
      <c r="B99" s="106">
        <v>21.3</v>
      </c>
      <c r="C99" s="106">
        <v>26.2</v>
      </c>
      <c r="D99" s="107">
        <v>0.6875</v>
      </c>
      <c r="E99" s="106">
        <v>17.3</v>
      </c>
      <c r="F99" s="107">
        <v>0.25</v>
      </c>
      <c r="G99" s="106">
        <v>41</v>
      </c>
      <c r="H99" s="106">
        <v>0</v>
      </c>
      <c r="I99" s="106">
        <v>0</v>
      </c>
      <c r="J99" s="106"/>
      <c r="K99" s="106">
        <v>0</v>
      </c>
      <c r="L99" s="107">
        <v>0</v>
      </c>
      <c r="M99" s="106">
        <v>24</v>
      </c>
      <c r="N99" s="106">
        <v>194</v>
      </c>
      <c r="O99" s="107">
        <v>0.9375</v>
      </c>
      <c r="P99" s="106">
        <v>80.599999999999994</v>
      </c>
      <c r="Q99" s="106">
        <v>198</v>
      </c>
      <c r="R99" s="106"/>
      <c r="S99" s="106"/>
      <c r="T99" s="106"/>
      <c r="U99" s="106">
        <v>97.91</v>
      </c>
    </row>
    <row r="100" spans="1:21">
      <c r="A100" s="105">
        <v>38803</v>
      </c>
      <c r="B100" s="103">
        <v>16.2</v>
      </c>
      <c r="C100" s="103">
        <v>21.6</v>
      </c>
      <c r="D100" s="104">
        <v>6.9444444444444441E-3</v>
      </c>
      <c r="E100" s="103">
        <v>11.3</v>
      </c>
      <c r="F100" s="104">
        <v>0.95138888888888884</v>
      </c>
      <c r="G100" s="103">
        <v>63</v>
      </c>
      <c r="H100" s="103">
        <v>0.8</v>
      </c>
      <c r="I100" s="103">
        <v>0.4</v>
      </c>
      <c r="J100" s="104">
        <v>0.91666666666666663</v>
      </c>
      <c r="K100" s="103">
        <v>0.2</v>
      </c>
      <c r="L100" s="104">
        <v>0.88194444444444453</v>
      </c>
      <c r="M100" s="103">
        <v>18.899999999999999</v>
      </c>
      <c r="N100" s="103">
        <v>186</v>
      </c>
      <c r="O100" s="104">
        <v>0.25694444444444448</v>
      </c>
      <c r="P100" s="103">
        <v>88.2</v>
      </c>
      <c r="Q100" s="103">
        <v>221</v>
      </c>
      <c r="R100" s="103"/>
      <c r="S100" s="103"/>
      <c r="T100" s="103"/>
      <c r="U100" s="103">
        <v>99.3</v>
      </c>
    </row>
    <row r="101" spans="1:21">
      <c r="A101" s="108">
        <v>38804</v>
      </c>
      <c r="B101" s="106">
        <v>11.8</v>
      </c>
      <c r="C101" s="106">
        <v>13.6</v>
      </c>
      <c r="D101" s="107">
        <v>0.66666666666666663</v>
      </c>
      <c r="E101" s="106">
        <v>9.6</v>
      </c>
      <c r="F101" s="107">
        <v>0.1388888888888889</v>
      </c>
      <c r="G101" s="106">
        <v>67</v>
      </c>
      <c r="H101" s="106">
        <v>7.9</v>
      </c>
      <c r="I101" s="106">
        <v>6</v>
      </c>
      <c r="J101" s="107">
        <v>0.1111111111111111</v>
      </c>
      <c r="K101" s="106">
        <v>2</v>
      </c>
      <c r="L101" s="107">
        <v>9.0277777777777776E-2</v>
      </c>
      <c r="M101" s="106">
        <v>12.9</v>
      </c>
      <c r="N101" s="106">
        <v>284</v>
      </c>
      <c r="O101" s="107">
        <v>0.125</v>
      </c>
      <c r="P101" s="106">
        <v>62.6</v>
      </c>
      <c r="Q101" s="106">
        <v>187</v>
      </c>
      <c r="R101" s="106"/>
      <c r="S101" s="106"/>
      <c r="T101" s="106"/>
      <c r="U101" s="106">
        <v>100</v>
      </c>
    </row>
    <row r="102" spans="1:21">
      <c r="A102" s="105">
        <v>38805</v>
      </c>
      <c r="B102" s="103">
        <v>15.2</v>
      </c>
      <c r="C102" s="103">
        <v>20.3</v>
      </c>
      <c r="D102" s="104">
        <v>0.65277777777777779</v>
      </c>
      <c r="E102" s="103">
        <v>9.5</v>
      </c>
      <c r="F102" s="104">
        <v>0.24305555555555555</v>
      </c>
      <c r="G102" s="103">
        <v>57</v>
      </c>
      <c r="H102" s="103">
        <v>0</v>
      </c>
      <c r="I102" s="103">
        <v>0</v>
      </c>
      <c r="J102" s="103"/>
      <c r="K102" s="103">
        <v>0</v>
      </c>
      <c r="L102" s="104">
        <v>0</v>
      </c>
      <c r="M102" s="103">
        <v>22.8</v>
      </c>
      <c r="N102" s="103">
        <v>206</v>
      </c>
      <c r="O102" s="104">
        <v>0.95833333333333337</v>
      </c>
      <c r="P102" s="103">
        <v>81</v>
      </c>
      <c r="Q102" s="103">
        <v>147</v>
      </c>
      <c r="R102" s="103"/>
      <c r="S102" s="103"/>
      <c r="T102" s="103"/>
      <c r="U102" s="103">
        <v>100</v>
      </c>
    </row>
    <row r="103" spans="1:21">
      <c r="A103" s="108">
        <v>38806</v>
      </c>
      <c r="B103" s="106">
        <v>17.5</v>
      </c>
      <c r="C103" s="106">
        <v>22</v>
      </c>
      <c r="D103" s="107">
        <v>0.61111111111111105</v>
      </c>
      <c r="E103" s="106">
        <v>13.7</v>
      </c>
      <c r="F103" s="107">
        <v>0.99305555555555547</v>
      </c>
      <c r="G103" s="106">
        <v>63</v>
      </c>
      <c r="H103" s="106">
        <v>0</v>
      </c>
      <c r="I103" s="106">
        <v>0</v>
      </c>
      <c r="J103" s="106"/>
      <c r="K103" s="106">
        <v>0</v>
      </c>
      <c r="L103" s="107">
        <v>0</v>
      </c>
      <c r="M103" s="106">
        <v>32.4</v>
      </c>
      <c r="N103" s="106">
        <v>212</v>
      </c>
      <c r="O103" s="107">
        <v>0.57638888888888895</v>
      </c>
      <c r="P103" s="106">
        <v>91.4</v>
      </c>
      <c r="Q103" s="106">
        <v>213</v>
      </c>
      <c r="R103" s="106"/>
      <c r="S103" s="106"/>
      <c r="T103" s="106"/>
      <c r="U103" s="106">
        <v>100</v>
      </c>
    </row>
    <row r="104" spans="1:21">
      <c r="A104" s="105">
        <v>38807</v>
      </c>
      <c r="B104" s="103">
        <v>14.5</v>
      </c>
      <c r="C104" s="103">
        <v>19.2</v>
      </c>
      <c r="D104" s="104">
        <v>0.4236111111111111</v>
      </c>
      <c r="E104" s="103">
        <v>11.5</v>
      </c>
      <c r="F104" s="104">
        <v>0.2638888888888889</v>
      </c>
      <c r="G104" s="103">
        <v>78</v>
      </c>
      <c r="H104" s="103">
        <v>0</v>
      </c>
      <c r="I104" s="103">
        <v>0</v>
      </c>
      <c r="J104" s="103"/>
      <c r="K104" s="103">
        <v>0</v>
      </c>
      <c r="L104" s="104">
        <v>0</v>
      </c>
      <c r="M104" s="103">
        <v>7.7</v>
      </c>
      <c r="N104" s="103">
        <v>151</v>
      </c>
      <c r="O104" s="104">
        <v>0.95833333333333337</v>
      </c>
      <c r="P104" s="103">
        <v>31</v>
      </c>
      <c r="Q104" s="103">
        <v>148</v>
      </c>
      <c r="R104" s="103"/>
      <c r="S104" s="103"/>
      <c r="T104" s="103"/>
      <c r="U104" s="103">
        <v>100</v>
      </c>
    </row>
    <row r="105" spans="1:21">
      <c r="A105" s="125"/>
      <c r="B105" s="124">
        <f>SUM(B74:B104)/31</f>
        <v>12.506451612903225</v>
      </c>
      <c r="C105" s="124">
        <f>SUM(C74:C104)/31</f>
        <v>15.835483870967741</v>
      </c>
      <c r="D105" s="124">
        <f>SUM(D74:D104)/31</f>
        <v>0.55353942652329746</v>
      </c>
      <c r="E105" s="124">
        <f>SUM(E74:E104)/31</f>
        <v>9.0903225806451609</v>
      </c>
      <c r="F105" s="124">
        <f>SUM(F74:F104)/31</f>
        <v>0.40165770609319001</v>
      </c>
      <c r="G105" s="124">
        <f>SUM(G74:G104)/31</f>
        <v>70.129032258064512</v>
      </c>
      <c r="H105" s="124">
        <f>SUM(H74:H104)</f>
        <v>76.099999999999994</v>
      </c>
      <c r="I105" s="124">
        <f>SUM(I74:I104)/31</f>
        <v>1.0870967741935484</v>
      </c>
      <c r="J105" s="124">
        <f>SUM(J74:J104)/31</f>
        <v>0.2609767025089606</v>
      </c>
      <c r="K105" s="124">
        <f>SUM(K74:K104)/31</f>
        <v>0.44516129032258056</v>
      </c>
      <c r="L105" s="124">
        <f>SUM(L74:L104)/31</f>
        <v>0.27934587813620076</v>
      </c>
      <c r="M105" s="124">
        <f>SUM(M74:M104)/31</f>
        <v>23.287096774193543</v>
      </c>
      <c r="N105" s="124">
        <f>SUM(N74:N104)/31</f>
        <v>207.87096774193549</v>
      </c>
      <c r="O105" s="124">
        <f>SUM(O74:O104)/31</f>
        <v>0.51254480286738358</v>
      </c>
      <c r="P105" s="124">
        <f>SUM(P74:P104)/31</f>
        <v>69.938709677419354</v>
      </c>
      <c r="Q105" s="124">
        <f>SUM(Q74:Q104)/31</f>
        <v>199</v>
      </c>
      <c r="R105" s="123"/>
      <c r="S105" s="123"/>
      <c r="T105" s="123"/>
      <c r="U105" s="122"/>
    </row>
    <row r="106" spans="1:21">
      <c r="A106" s="116" t="s">
        <v>127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4"/>
    </row>
    <row r="107" spans="1:21">
      <c r="A107" s="110" t="s">
        <v>101</v>
      </c>
      <c r="B107" s="113" t="s">
        <v>100</v>
      </c>
      <c r="C107" s="112"/>
      <c r="D107" s="112"/>
      <c r="E107" s="112"/>
      <c r="F107" s="111"/>
      <c r="G107" s="110" t="s">
        <v>99</v>
      </c>
      <c r="H107" s="113" t="s">
        <v>98</v>
      </c>
      <c r="I107" s="112"/>
      <c r="J107" s="112"/>
      <c r="K107" s="112"/>
      <c r="L107" s="111"/>
      <c r="M107" s="113" t="s">
        <v>97</v>
      </c>
      <c r="N107" s="112"/>
      <c r="O107" s="112"/>
      <c r="P107" s="112"/>
      <c r="Q107" s="111"/>
      <c r="R107" s="113" t="s">
        <v>105</v>
      </c>
      <c r="S107" s="112"/>
      <c r="T107" s="111"/>
      <c r="U107" s="110" t="s">
        <v>96</v>
      </c>
    </row>
    <row r="108" spans="1:21">
      <c r="A108" s="110"/>
      <c r="B108" s="110" t="s">
        <v>84</v>
      </c>
      <c r="C108" s="113" t="s">
        <v>95</v>
      </c>
      <c r="D108" s="111"/>
      <c r="E108" s="113" t="s">
        <v>94</v>
      </c>
      <c r="F108" s="111"/>
      <c r="G108" s="110" t="s">
        <v>90</v>
      </c>
      <c r="H108" s="110" t="s">
        <v>93</v>
      </c>
      <c r="I108" s="113" t="s">
        <v>92</v>
      </c>
      <c r="J108" s="111"/>
      <c r="K108" s="113" t="s">
        <v>91</v>
      </c>
      <c r="L108" s="111"/>
      <c r="M108" s="113" t="s">
        <v>90</v>
      </c>
      <c r="N108" s="111"/>
      <c r="O108" s="113" t="s">
        <v>89</v>
      </c>
      <c r="P108" s="112"/>
      <c r="Q108" s="111"/>
      <c r="R108" s="110" t="s">
        <v>90</v>
      </c>
      <c r="S108" s="113" t="s">
        <v>104</v>
      </c>
      <c r="T108" s="111"/>
      <c r="U108" s="110"/>
    </row>
    <row r="109" spans="1:21">
      <c r="A109" s="110"/>
      <c r="B109" s="110" t="s">
        <v>88</v>
      </c>
      <c r="C109" s="110" t="s">
        <v>88</v>
      </c>
      <c r="D109" s="110" t="s">
        <v>85</v>
      </c>
      <c r="E109" s="110" t="s">
        <v>87</v>
      </c>
      <c r="F109" s="110" t="s">
        <v>85</v>
      </c>
      <c r="G109" s="110" t="s">
        <v>81</v>
      </c>
      <c r="H109" s="110" t="s">
        <v>86</v>
      </c>
      <c r="I109" s="110"/>
      <c r="J109" s="110" t="s">
        <v>85</v>
      </c>
      <c r="K109" s="110"/>
      <c r="L109" s="110" t="s">
        <v>85</v>
      </c>
      <c r="M109" s="110" t="s">
        <v>83</v>
      </c>
      <c r="N109" s="110" t="s">
        <v>82</v>
      </c>
      <c r="O109" s="110" t="s">
        <v>84</v>
      </c>
      <c r="P109" s="110" t="s">
        <v>83</v>
      </c>
      <c r="Q109" s="110" t="s">
        <v>82</v>
      </c>
      <c r="R109" s="110" t="s">
        <v>103</v>
      </c>
      <c r="S109" s="110" t="s">
        <v>103</v>
      </c>
      <c r="T109" s="110" t="s">
        <v>85</v>
      </c>
      <c r="U109" s="110" t="s">
        <v>81</v>
      </c>
    </row>
    <row r="110" spans="1:21">
      <c r="A110" s="105">
        <v>38808</v>
      </c>
      <c r="B110" s="103">
        <v>14.3</v>
      </c>
      <c r="C110" s="103">
        <v>17.600000000000001</v>
      </c>
      <c r="D110" s="104">
        <v>0.65277777777777779</v>
      </c>
      <c r="E110" s="103">
        <v>11.6</v>
      </c>
      <c r="F110" s="104">
        <v>0.19444444444444445</v>
      </c>
      <c r="G110" s="103">
        <v>74</v>
      </c>
      <c r="H110" s="103">
        <v>0</v>
      </c>
      <c r="I110" s="103">
        <v>0</v>
      </c>
      <c r="J110" s="103"/>
      <c r="K110" s="103">
        <v>0</v>
      </c>
      <c r="L110" s="104">
        <v>0</v>
      </c>
      <c r="M110" s="103">
        <v>5.8</v>
      </c>
      <c r="N110" s="103">
        <v>84</v>
      </c>
      <c r="O110" s="104">
        <v>0.82638888888888884</v>
      </c>
      <c r="P110" s="103">
        <v>54</v>
      </c>
      <c r="Q110" s="103">
        <v>296</v>
      </c>
      <c r="R110" s="103"/>
      <c r="S110" s="103"/>
      <c r="T110" s="103"/>
      <c r="U110" s="103">
        <v>98.61</v>
      </c>
    </row>
    <row r="111" spans="1:21">
      <c r="A111" s="108">
        <v>38809</v>
      </c>
      <c r="B111" s="106">
        <v>13.5</v>
      </c>
      <c r="C111" s="106">
        <v>18.399999999999999</v>
      </c>
      <c r="D111" s="107">
        <v>0.44444444444444442</v>
      </c>
      <c r="E111" s="106">
        <v>10.4</v>
      </c>
      <c r="F111" s="107">
        <v>0.22916666666666666</v>
      </c>
      <c r="G111" s="106">
        <v>73</v>
      </c>
      <c r="H111" s="106">
        <v>0</v>
      </c>
      <c r="I111" s="106">
        <v>0</v>
      </c>
      <c r="J111" s="106"/>
      <c r="K111" s="106">
        <v>0</v>
      </c>
      <c r="L111" s="107">
        <v>0</v>
      </c>
      <c r="M111" s="106">
        <v>9.1999999999999993</v>
      </c>
      <c r="N111" s="106">
        <v>112</v>
      </c>
      <c r="O111" s="107">
        <v>0.65277777777777779</v>
      </c>
      <c r="P111" s="106">
        <v>37.799999999999997</v>
      </c>
      <c r="Q111" s="106">
        <v>160</v>
      </c>
      <c r="R111" s="106"/>
      <c r="S111" s="106"/>
      <c r="T111" s="106"/>
      <c r="U111" s="106">
        <v>100</v>
      </c>
    </row>
    <row r="112" spans="1:21">
      <c r="A112" s="105">
        <v>38810</v>
      </c>
      <c r="B112" s="103">
        <v>12.6</v>
      </c>
      <c r="C112" s="103">
        <v>14.6</v>
      </c>
      <c r="D112" s="104">
        <v>0.53472222222222221</v>
      </c>
      <c r="E112" s="103">
        <v>9.9</v>
      </c>
      <c r="F112" s="104">
        <v>0.98611111111111116</v>
      </c>
      <c r="G112" s="103">
        <v>82</v>
      </c>
      <c r="H112" s="103">
        <v>0</v>
      </c>
      <c r="I112" s="103">
        <v>0</v>
      </c>
      <c r="J112" s="103"/>
      <c r="K112" s="103">
        <v>0</v>
      </c>
      <c r="L112" s="104">
        <v>0</v>
      </c>
      <c r="M112" s="103">
        <v>7.4</v>
      </c>
      <c r="N112" s="103">
        <v>74</v>
      </c>
      <c r="O112" s="104">
        <v>0.66666666666666663</v>
      </c>
      <c r="P112" s="103">
        <v>50.8</v>
      </c>
      <c r="Q112" s="103">
        <v>102</v>
      </c>
      <c r="R112" s="103"/>
      <c r="S112" s="103"/>
      <c r="T112" s="103"/>
      <c r="U112" s="103">
        <v>97.22</v>
      </c>
    </row>
    <row r="113" spans="1:21">
      <c r="A113" s="108">
        <v>38811</v>
      </c>
      <c r="B113" s="106">
        <v>15.7</v>
      </c>
      <c r="C113" s="106">
        <v>25.2</v>
      </c>
      <c r="D113" s="107">
        <v>0.67361111111111116</v>
      </c>
      <c r="E113" s="106">
        <v>10.1</v>
      </c>
      <c r="F113" s="107">
        <v>0.125</v>
      </c>
      <c r="G113" s="106">
        <v>68</v>
      </c>
      <c r="H113" s="106">
        <v>0.7</v>
      </c>
      <c r="I113" s="106">
        <v>0.7</v>
      </c>
      <c r="J113" s="107">
        <v>0.70138888888888884</v>
      </c>
      <c r="K113" s="106">
        <v>0.7</v>
      </c>
      <c r="L113" s="107">
        <v>0.70138888888888884</v>
      </c>
      <c r="M113" s="106">
        <v>5.0999999999999996</v>
      </c>
      <c r="N113" s="106">
        <v>146</v>
      </c>
      <c r="O113" s="107">
        <v>0.40972222222222227</v>
      </c>
      <c r="P113" s="106">
        <v>51.8</v>
      </c>
      <c r="Q113" s="106">
        <v>155</v>
      </c>
      <c r="R113" s="106"/>
      <c r="S113" s="106"/>
      <c r="T113" s="106"/>
      <c r="U113" s="106">
        <v>98.61</v>
      </c>
    </row>
    <row r="114" spans="1:21">
      <c r="A114" s="105">
        <v>38812</v>
      </c>
      <c r="B114" s="103">
        <v>10.3</v>
      </c>
      <c r="C114" s="103">
        <v>12.1</v>
      </c>
      <c r="D114" s="104">
        <v>0</v>
      </c>
      <c r="E114" s="103">
        <v>8.9</v>
      </c>
      <c r="F114" s="104">
        <v>0.8125</v>
      </c>
      <c r="G114" s="103">
        <v>85</v>
      </c>
      <c r="H114" s="103">
        <v>0</v>
      </c>
      <c r="I114" s="103">
        <v>0</v>
      </c>
      <c r="J114" s="103"/>
      <c r="K114" s="103">
        <v>0</v>
      </c>
      <c r="L114" s="104">
        <v>0</v>
      </c>
      <c r="M114" s="103">
        <v>9.5</v>
      </c>
      <c r="N114" s="103">
        <v>75</v>
      </c>
      <c r="O114" s="104">
        <v>0.47916666666666669</v>
      </c>
      <c r="P114" s="103">
        <v>36.700000000000003</v>
      </c>
      <c r="Q114" s="103">
        <v>11</v>
      </c>
      <c r="R114" s="103"/>
      <c r="S114" s="103"/>
      <c r="T114" s="103"/>
      <c r="U114" s="103">
        <v>100</v>
      </c>
    </row>
    <row r="115" spans="1:21">
      <c r="A115" s="108">
        <v>38813</v>
      </c>
      <c r="B115" s="106">
        <v>9.5</v>
      </c>
      <c r="C115" s="106">
        <v>10.6</v>
      </c>
      <c r="D115" s="107">
        <v>0.4375</v>
      </c>
      <c r="E115" s="106">
        <v>8.3000000000000007</v>
      </c>
      <c r="F115" s="107">
        <v>0.86111111111111116</v>
      </c>
      <c r="G115" s="106">
        <v>78</v>
      </c>
      <c r="H115" s="106">
        <v>0</v>
      </c>
      <c r="I115" s="106">
        <v>0</v>
      </c>
      <c r="J115" s="106"/>
      <c r="K115" s="106">
        <v>0</v>
      </c>
      <c r="L115" s="107">
        <v>0</v>
      </c>
      <c r="M115" s="106">
        <v>10.199999999999999</v>
      </c>
      <c r="N115" s="106">
        <v>77</v>
      </c>
      <c r="O115" s="107">
        <v>0.58333333333333337</v>
      </c>
      <c r="P115" s="106">
        <v>33.5</v>
      </c>
      <c r="Q115" s="106">
        <v>113</v>
      </c>
      <c r="R115" s="106"/>
      <c r="S115" s="106"/>
      <c r="T115" s="106"/>
      <c r="U115" s="106">
        <v>100</v>
      </c>
    </row>
    <row r="116" spans="1:21">
      <c r="A116" s="105">
        <v>38814</v>
      </c>
      <c r="B116" s="103">
        <v>11.1</v>
      </c>
      <c r="C116" s="103">
        <v>12.9</v>
      </c>
      <c r="D116" s="104">
        <v>0.66666666666666663</v>
      </c>
      <c r="E116" s="103">
        <v>9.1</v>
      </c>
      <c r="F116" s="104">
        <v>0</v>
      </c>
      <c r="G116" s="103">
        <v>76</v>
      </c>
      <c r="H116" s="103">
        <v>0</v>
      </c>
      <c r="I116" s="103">
        <v>0</v>
      </c>
      <c r="J116" s="103"/>
      <c r="K116" s="103">
        <v>0</v>
      </c>
      <c r="L116" s="104">
        <v>0</v>
      </c>
      <c r="M116" s="103">
        <v>7.6</v>
      </c>
      <c r="N116" s="103">
        <v>12</v>
      </c>
      <c r="O116" s="104">
        <v>0.72222222222222221</v>
      </c>
      <c r="P116" s="103">
        <v>29.5</v>
      </c>
      <c r="Q116" s="103">
        <v>32</v>
      </c>
      <c r="R116" s="103"/>
      <c r="S116" s="103"/>
      <c r="T116" s="103"/>
      <c r="U116" s="103">
        <v>100</v>
      </c>
    </row>
    <row r="117" spans="1:21">
      <c r="A117" s="108">
        <v>38815</v>
      </c>
      <c r="B117" s="106">
        <v>11.6</v>
      </c>
      <c r="C117" s="106">
        <v>14.6</v>
      </c>
      <c r="D117" s="107">
        <v>0.61111111111111105</v>
      </c>
      <c r="E117" s="106">
        <v>9.1999999999999993</v>
      </c>
      <c r="F117" s="107">
        <v>9.7222222222222224E-2</v>
      </c>
      <c r="G117" s="106">
        <v>75</v>
      </c>
      <c r="H117" s="106">
        <v>0</v>
      </c>
      <c r="I117" s="106">
        <v>0</v>
      </c>
      <c r="J117" s="106"/>
      <c r="K117" s="106">
        <v>0</v>
      </c>
      <c r="L117" s="107">
        <v>0</v>
      </c>
      <c r="M117" s="106">
        <v>10.8</v>
      </c>
      <c r="N117" s="106">
        <v>85</v>
      </c>
      <c r="O117" s="107">
        <v>0.72222222222222221</v>
      </c>
      <c r="P117" s="106">
        <v>40.299999999999997</v>
      </c>
      <c r="Q117" s="106">
        <v>250</v>
      </c>
      <c r="R117" s="106"/>
      <c r="S117" s="106"/>
      <c r="T117" s="106"/>
      <c r="U117" s="106">
        <v>97.91</v>
      </c>
    </row>
    <row r="118" spans="1:21">
      <c r="A118" s="105">
        <v>38816</v>
      </c>
      <c r="B118" s="103">
        <v>9.4</v>
      </c>
      <c r="C118" s="103">
        <v>11.8</v>
      </c>
      <c r="D118" s="104">
        <v>0.3888888888888889</v>
      </c>
      <c r="E118" s="103">
        <v>7.4</v>
      </c>
      <c r="F118" s="104">
        <v>0.23611111111111113</v>
      </c>
      <c r="G118" s="103">
        <v>85</v>
      </c>
      <c r="H118" s="103">
        <v>16.899999999999999</v>
      </c>
      <c r="I118" s="103">
        <v>5.7</v>
      </c>
      <c r="J118" s="104">
        <v>0.68055555555555547</v>
      </c>
      <c r="K118" s="103">
        <v>2.2999999999999998</v>
      </c>
      <c r="L118" s="104">
        <v>0.59722222222222221</v>
      </c>
      <c r="M118" s="103">
        <v>17.5</v>
      </c>
      <c r="N118" s="103">
        <v>60</v>
      </c>
      <c r="O118" s="104">
        <v>0.67361111111111116</v>
      </c>
      <c r="P118" s="103">
        <v>50.8</v>
      </c>
      <c r="Q118" s="103">
        <v>151</v>
      </c>
      <c r="R118" s="103"/>
      <c r="S118" s="103"/>
      <c r="T118" s="103"/>
      <c r="U118" s="103">
        <v>97.91</v>
      </c>
    </row>
    <row r="119" spans="1:21">
      <c r="A119" s="108">
        <v>38817</v>
      </c>
      <c r="B119" s="106">
        <v>8.9</v>
      </c>
      <c r="C119" s="106">
        <v>10</v>
      </c>
      <c r="D119" s="107">
        <v>0.71527777777777779</v>
      </c>
      <c r="E119" s="106">
        <v>7.4</v>
      </c>
      <c r="F119" s="107">
        <v>0.15972222222222224</v>
      </c>
      <c r="G119" s="106">
        <v>68</v>
      </c>
      <c r="H119" s="106">
        <v>14.1</v>
      </c>
      <c r="I119" s="106">
        <v>7.9</v>
      </c>
      <c r="J119" s="107">
        <v>0.18055555555555555</v>
      </c>
      <c r="K119" s="106">
        <v>3.1</v>
      </c>
      <c r="L119" s="107">
        <v>0.15277777777777776</v>
      </c>
      <c r="M119" s="106">
        <v>21.8</v>
      </c>
      <c r="N119" s="106">
        <v>19</v>
      </c>
      <c r="O119" s="107">
        <v>0.27083333333333331</v>
      </c>
      <c r="P119" s="106">
        <v>67</v>
      </c>
      <c r="Q119" s="106">
        <v>48</v>
      </c>
      <c r="R119" s="106"/>
      <c r="S119" s="106"/>
      <c r="T119" s="106"/>
      <c r="U119" s="106">
        <v>98.61</v>
      </c>
    </row>
    <row r="120" spans="1:21">
      <c r="A120" s="105">
        <v>38818</v>
      </c>
      <c r="B120" s="103">
        <v>7.8</v>
      </c>
      <c r="C120" s="103">
        <v>10.9</v>
      </c>
      <c r="D120" s="104">
        <v>0.6875</v>
      </c>
      <c r="E120" s="103">
        <v>3.8</v>
      </c>
      <c r="F120" s="104">
        <v>0.18055555555555555</v>
      </c>
      <c r="G120" s="103">
        <v>70</v>
      </c>
      <c r="H120" s="103">
        <v>0</v>
      </c>
      <c r="I120" s="103">
        <v>0</v>
      </c>
      <c r="J120" s="103"/>
      <c r="K120" s="103">
        <v>0</v>
      </c>
      <c r="L120" s="104">
        <v>0</v>
      </c>
      <c r="M120" s="103">
        <v>12.5</v>
      </c>
      <c r="N120" s="103">
        <v>99</v>
      </c>
      <c r="O120" s="104">
        <v>0.65277777777777779</v>
      </c>
      <c r="P120" s="103">
        <v>40.299999999999997</v>
      </c>
      <c r="Q120" s="103">
        <v>30</v>
      </c>
      <c r="R120" s="103"/>
      <c r="S120" s="103"/>
      <c r="T120" s="103"/>
      <c r="U120" s="103">
        <v>99.3</v>
      </c>
    </row>
    <row r="121" spans="1:21">
      <c r="A121" s="108">
        <v>38819</v>
      </c>
      <c r="B121" s="106">
        <v>8.8000000000000007</v>
      </c>
      <c r="C121" s="106">
        <v>11.5</v>
      </c>
      <c r="D121" s="107">
        <v>0.43055555555555558</v>
      </c>
      <c r="E121" s="106">
        <v>3.9</v>
      </c>
      <c r="F121" s="107">
        <v>0.1875</v>
      </c>
      <c r="G121" s="106">
        <v>78</v>
      </c>
      <c r="H121" s="106">
        <v>0</v>
      </c>
      <c r="I121" s="106">
        <v>0</v>
      </c>
      <c r="J121" s="106"/>
      <c r="K121" s="106">
        <v>0</v>
      </c>
      <c r="L121" s="107">
        <v>0</v>
      </c>
      <c r="M121" s="106">
        <v>16.899999999999999</v>
      </c>
      <c r="N121" s="106">
        <v>358</v>
      </c>
      <c r="O121" s="107">
        <v>0.58333333333333337</v>
      </c>
      <c r="P121" s="106">
        <v>33.5</v>
      </c>
      <c r="Q121" s="106">
        <v>156</v>
      </c>
      <c r="R121" s="106"/>
      <c r="S121" s="106"/>
      <c r="T121" s="106"/>
      <c r="U121" s="106">
        <v>98.61</v>
      </c>
    </row>
    <row r="122" spans="1:21">
      <c r="A122" s="105">
        <v>38820</v>
      </c>
      <c r="B122" s="103">
        <v>11</v>
      </c>
      <c r="C122" s="103">
        <v>12.7</v>
      </c>
      <c r="D122" s="104">
        <v>0.47916666666666669</v>
      </c>
      <c r="E122" s="103">
        <v>8.1</v>
      </c>
      <c r="F122" s="104">
        <v>0.99305555555555547</v>
      </c>
      <c r="G122" s="103">
        <v>71</v>
      </c>
      <c r="H122" s="103">
        <v>0</v>
      </c>
      <c r="I122" s="103">
        <v>0</v>
      </c>
      <c r="J122" s="103"/>
      <c r="K122" s="103">
        <v>0</v>
      </c>
      <c r="L122" s="104">
        <v>0</v>
      </c>
      <c r="M122" s="103">
        <v>10.8</v>
      </c>
      <c r="N122" s="103">
        <v>52</v>
      </c>
      <c r="O122" s="104">
        <v>0.63194444444444442</v>
      </c>
      <c r="P122" s="103">
        <v>33.1</v>
      </c>
      <c r="Q122" s="103">
        <v>23</v>
      </c>
      <c r="R122" s="103"/>
      <c r="S122" s="103"/>
      <c r="T122" s="103"/>
      <c r="U122" s="103">
        <v>98.61</v>
      </c>
    </row>
    <row r="123" spans="1:21">
      <c r="A123" s="108">
        <v>38821</v>
      </c>
      <c r="B123" s="106">
        <v>16.2</v>
      </c>
      <c r="C123" s="106">
        <v>24.8</v>
      </c>
      <c r="D123" s="107">
        <v>0.54166666666666663</v>
      </c>
      <c r="E123" s="106">
        <v>6</v>
      </c>
      <c r="F123" s="107">
        <v>0.16666666666666666</v>
      </c>
      <c r="G123" s="106">
        <v>57</v>
      </c>
      <c r="H123" s="106">
        <v>0</v>
      </c>
      <c r="I123" s="106">
        <v>0</v>
      </c>
      <c r="J123" s="106"/>
      <c r="K123" s="106">
        <v>0</v>
      </c>
      <c r="L123" s="107">
        <v>0</v>
      </c>
      <c r="M123" s="106">
        <v>12.3</v>
      </c>
      <c r="N123" s="106">
        <v>155</v>
      </c>
      <c r="O123" s="107">
        <v>0.97916666666666663</v>
      </c>
      <c r="P123" s="106">
        <v>65.900000000000006</v>
      </c>
      <c r="Q123" s="106">
        <v>152</v>
      </c>
      <c r="R123" s="106"/>
      <c r="S123" s="106"/>
      <c r="T123" s="106"/>
      <c r="U123" s="106">
        <v>99.3</v>
      </c>
    </row>
    <row r="124" spans="1:21">
      <c r="A124" s="105">
        <v>38822</v>
      </c>
      <c r="B124" s="103">
        <v>15.3</v>
      </c>
      <c r="C124" s="103">
        <v>20.3</v>
      </c>
      <c r="D124" s="104">
        <v>0</v>
      </c>
      <c r="E124" s="103">
        <v>11.9</v>
      </c>
      <c r="F124" s="104">
        <v>0.98611111111111116</v>
      </c>
      <c r="G124" s="103">
        <v>70</v>
      </c>
      <c r="H124" s="103">
        <v>0.6</v>
      </c>
      <c r="I124" s="103">
        <v>0.6</v>
      </c>
      <c r="J124" s="104">
        <v>0.75694444444444453</v>
      </c>
      <c r="K124" s="103">
        <v>0.2</v>
      </c>
      <c r="L124" s="104">
        <v>0.72222222222222221</v>
      </c>
      <c r="M124" s="103">
        <v>13.3</v>
      </c>
      <c r="N124" s="103">
        <v>269</v>
      </c>
      <c r="O124" s="104">
        <v>0.1875</v>
      </c>
      <c r="P124" s="103">
        <v>64.8</v>
      </c>
      <c r="Q124" s="103">
        <v>206</v>
      </c>
      <c r="R124" s="103"/>
      <c r="S124" s="103"/>
      <c r="T124" s="103"/>
      <c r="U124" s="103">
        <v>98.61</v>
      </c>
    </row>
    <row r="125" spans="1:21">
      <c r="A125" s="108">
        <v>38823</v>
      </c>
      <c r="B125" s="106">
        <v>12.3</v>
      </c>
      <c r="C125" s="106">
        <v>14.9</v>
      </c>
      <c r="D125" s="107">
        <v>0.44444444444444442</v>
      </c>
      <c r="E125" s="106">
        <v>9.9</v>
      </c>
      <c r="F125" s="107">
        <v>0.24305555555555555</v>
      </c>
      <c r="G125" s="106">
        <v>84</v>
      </c>
      <c r="H125" s="106">
        <v>14.5</v>
      </c>
      <c r="I125" s="106">
        <v>8</v>
      </c>
      <c r="J125" s="107">
        <v>0.80555555555555547</v>
      </c>
      <c r="K125" s="106">
        <v>1.7</v>
      </c>
      <c r="L125" s="107">
        <v>0.77083333333333337</v>
      </c>
      <c r="M125" s="106">
        <v>14.4</v>
      </c>
      <c r="N125" s="106">
        <v>90</v>
      </c>
      <c r="O125" s="107">
        <v>0.52083333333333337</v>
      </c>
      <c r="P125" s="106">
        <v>33.5</v>
      </c>
      <c r="Q125" s="106">
        <v>146</v>
      </c>
      <c r="R125" s="106"/>
      <c r="S125" s="106"/>
      <c r="T125" s="106"/>
      <c r="U125" s="106">
        <v>97.22</v>
      </c>
    </row>
    <row r="126" spans="1:21">
      <c r="A126" s="105">
        <v>38824</v>
      </c>
      <c r="B126" s="103">
        <v>11.4</v>
      </c>
      <c r="C126" s="103">
        <v>12.4</v>
      </c>
      <c r="D126" s="104">
        <v>0.54861111111111105</v>
      </c>
      <c r="E126" s="103">
        <v>10</v>
      </c>
      <c r="F126" s="104">
        <v>0.20833333333333334</v>
      </c>
      <c r="G126" s="103">
        <v>86</v>
      </c>
      <c r="H126" s="103">
        <v>6.6</v>
      </c>
      <c r="I126" s="103">
        <v>2.5</v>
      </c>
      <c r="J126" s="104">
        <v>0.20138888888888887</v>
      </c>
      <c r="K126" s="103">
        <v>0.8</v>
      </c>
      <c r="L126" s="104">
        <v>0.1875</v>
      </c>
      <c r="M126" s="103">
        <v>18.899999999999999</v>
      </c>
      <c r="N126" s="103">
        <v>358</v>
      </c>
      <c r="O126" s="104">
        <v>0.64583333333333337</v>
      </c>
      <c r="P126" s="103">
        <v>37.799999999999997</v>
      </c>
      <c r="Q126" s="103">
        <v>55</v>
      </c>
      <c r="R126" s="103"/>
      <c r="S126" s="103"/>
      <c r="T126" s="103"/>
      <c r="U126" s="103">
        <v>100</v>
      </c>
    </row>
    <row r="127" spans="1:21">
      <c r="A127" s="108">
        <v>38825</v>
      </c>
      <c r="B127" s="106">
        <v>11</v>
      </c>
      <c r="C127" s="106">
        <v>12.8</v>
      </c>
      <c r="D127" s="107">
        <v>0.54166666666666663</v>
      </c>
      <c r="E127" s="106">
        <v>8.1</v>
      </c>
      <c r="F127" s="107">
        <v>0.99305555555555547</v>
      </c>
      <c r="G127" s="106">
        <v>74</v>
      </c>
      <c r="H127" s="106">
        <v>0</v>
      </c>
      <c r="I127" s="106">
        <v>0.1</v>
      </c>
      <c r="J127" s="107">
        <v>0.99305555555555547</v>
      </c>
      <c r="K127" s="106">
        <v>0</v>
      </c>
      <c r="L127" s="107">
        <v>0</v>
      </c>
      <c r="M127" s="106">
        <v>12</v>
      </c>
      <c r="N127" s="106">
        <v>18</v>
      </c>
      <c r="O127" s="107">
        <v>9.0277777777777776E-2</v>
      </c>
      <c r="P127" s="106">
        <v>31.7</v>
      </c>
      <c r="Q127" s="106">
        <v>291</v>
      </c>
      <c r="R127" s="106"/>
      <c r="S127" s="106"/>
      <c r="T127" s="106"/>
      <c r="U127" s="106">
        <v>98.61</v>
      </c>
    </row>
    <row r="128" spans="1:21">
      <c r="A128" s="105">
        <v>38826</v>
      </c>
      <c r="B128" s="103">
        <v>10.4</v>
      </c>
      <c r="C128" s="103">
        <v>14.5</v>
      </c>
      <c r="D128" s="104">
        <v>0.59722222222222221</v>
      </c>
      <c r="E128" s="103">
        <v>5.9</v>
      </c>
      <c r="F128" s="104">
        <v>0.22916666666666666</v>
      </c>
      <c r="G128" s="103">
        <v>74</v>
      </c>
      <c r="H128" s="103">
        <v>0</v>
      </c>
      <c r="I128" s="103">
        <v>0</v>
      </c>
      <c r="J128" s="103"/>
      <c r="K128" s="103">
        <v>0</v>
      </c>
      <c r="L128" s="104">
        <v>0</v>
      </c>
      <c r="M128" s="103">
        <v>11.8</v>
      </c>
      <c r="N128" s="103">
        <v>116</v>
      </c>
      <c r="O128" s="104">
        <v>0.27083333333333331</v>
      </c>
      <c r="P128" s="103">
        <v>28.4</v>
      </c>
      <c r="Q128" s="103">
        <v>149</v>
      </c>
      <c r="R128" s="103"/>
      <c r="S128" s="103"/>
      <c r="T128" s="103"/>
      <c r="U128" s="103">
        <v>100</v>
      </c>
    </row>
    <row r="129" spans="1:21">
      <c r="A129" s="108">
        <v>38827</v>
      </c>
      <c r="B129" s="106">
        <v>12.7</v>
      </c>
      <c r="C129" s="106">
        <v>18.7</v>
      </c>
      <c r="D129" s="107">
        <v>0.98611111111111116</v>
      </c>
      <c r="E129" s="106">
        <v>7.1</v>
      </c>
      <c r="F129" s="107">
        <v>0.22916666666666666</v>
      </c>
      <c r="G129" s="106">
        <v>71</v>
      </c>
      <c r="H129" s="106">
        <v>0</v>
      </c>
      <c r="I129" s="106">
        <v>0</v>
      </c>
      <c r="J129" s="106"/>
      <c r="K129" s="106">
        <v>0</v>
      </c>
      <c r="L129" s="107">
        <v>0</v>
      </c>
      <c r="M129" s="106">
        <v>14.7</v>
      </c>
      <c r="N129" s="106">
        <v>136</v>
      </c>
      <c r="O129" s="107">
        <v>0.99305555555555547</v>
      </c>
      <c r="P129" s="106">
        <v>69.099999999999994</v>
      </c>
      <c r="Q129" s="106">
        <v>163</v>
      </c>
      <c r="R129" s="106"/>
      <c r="S129" s="106"/>
      <c r="T129" s="106"/>
      <c r="U129" s="106">
        <v>99.3</v>
      </c>
    </row>
    <row r="130" spans="1:21">
      <c r="A130" s="105">
        <v>38828</v>
      </c>
      <c r="B130" s="103">
        <v>12.9</v>
      </c>
      <c r="C130" s="103">
        <v>18.899999999999999</v>
      </c>
      <c r="D130" s="104">
        <v>3.4722222222222224E-2</v>
      </c>
      <c r="E130" s="103">
        <v>9.1999999999999993</v>
      </c>
      <c r="F130" s="104">
        <v>0.40972222222222227</v>
      </c>
      <c r="G130" s="103">
        <v>79</v>
      </c>
      <c r="H130" s="103">
        <v>26.3</v>
      </c>
      <c r="I130" s="103">
        <v>8.4</v>
      </c>
      <c r="J130" s="104">
        <v>0.40277777777777773</v>
      </c>
      <c r="K130" s="103">
        <v>2.2000000000000002</v>
      </c>
      <c r="L130" s="104">
        <v>0.36805555555555558</v>
      </c>
      <c r="M130" s="103">
        <v>17.2</v>
      </c>
      <c r="N130" s="103">
        <v>190</v>
      </c>
      <c r="O130" s="104">
        <v>2.7777777777777776E-2</v>
      </c>
      <c r="P130" s="103">
        <v>76.7</v>
      </c>
      <c r="Q130" s="103">
        <v>213</v>
      </c>
      <c r="R130" s="103"/>
      <c r="S130" s="103"/>
      <c r="T130" s="103"/>
      <c r="U130" s="103">
        <v>98.61</v>
      </c>
    </row>
    <row r="131" spans="1:21">
      <c r="A131" s="108">
        <v>38829</v>
      </c>
      <c r="B131" s="106">
        <v>12.3</v>
      </c>
      <c r="C131" s="106">
        <v>14.3</v>
      </c>
      <c r="D131" s="107">
        <v>0.67361111111111116</v>
      </c>
      <c r="E131" s="106">
        <v>10.1</v>
      </c>
      <c r="F131" s="107">
        <v>9.7222222222222224E-2</v>
      </c>
      <c r="G131" s="106">
        <v>89</v>
      </c>
      <c r="H131" s="106">
        <v>0.2</v>
      </c>
      <c r="I131" s="106">
        <v>0.2</v>
      </c>
      <c r="J131" s="107">
        <v>0.30555555555555552</v>
      </c>
      <c r="K131" s="106">
        <v>0.2</v>
      </c>
      <c r="L131" s="107">
        <v>0.30555555555555552</v>
      </c>
      <c r="M131" s="106">
        <v>7.3</v>
      </c>
      <c r="N131" s="106">
        <v>112</v>
      </c>
      <c r="O131" s="107">
        <v>0.1875</v>
      </c>
      <c r="P131" s="106">
        <v>24.1</v>
      </c>
      <c r="Q131" s="106">
        <v>160</v>
      </c>
      <c r="R131" s="106"/>
      <c r="S131" s="106"/>
      <c r="T131" s="106"/>
      <c r="U131" s="106">
        <v>100</v>
      </c>
    </row>
    <row r="132" spans="1:21">
      <c r="A132" s="105">
        <v>38830</v>
      </c>
      <c r="B132" s="103">
        <v>12.5</v>
      </c>
      <c r="C132" s="103">
        <v>14.2</v>
      </c>
      <c r="D132" s="104">
        <v>0.63888888888888895</v>
      </c>
      <c r="E132" s="103">
        <v>10.7</v>
      </c>
      <c r="F132" s="104">
        <v>0.1111111111111111</v>
      </c>
      <c r="G132" s="103">
        <v>92</v>
      </c>
      <c r="H132" s="103">
        <v>0</v>
      </c>
      <c r="I132" s="103">
        <v>0</v>
      </c>
      <c r="J132" s="103"/>
      <c r="K132" s="103">
        <v>0</v>
      </c>
      <c r="L132" s="104">
        <v>0</v>
      </c>
      <c r="M132" s="103">
        <v>9.1999999999999993</v>
      </c>
      <c r="N132" s="103">
        <v>44</v>
      </c>
      <c r="O132" s="104">
        <v>0.75694444444444453</v>
      </c>
      <c r="P132" s="103">
        <v>33.1</v>
      </c>
      <c r="Q132" s="103">
        <v>229</v>
      </c>
      <c r="R132" s="103"/>
      <c r="S132" s="103"/>
      <c r="T132" s="103"/>
      <c r="U132" s="103">
        <v>97.91</v>
      </c>
    </row>
    <row r="133" spans="1:21">
      <c r="A133" s="108">
        <v>38831</v>
      </c>
      <c r="B133" s="106">
        <v>13.3</v>
      </c>
      <c r="C133" s="106">
        <v>15.1</v>
      </c>
      <c r="D133" s="107">
        <v>0.49305555555555558</v>
      </c>
      <c r="E133" s="106">
        <v>12.1</v>
      </c>
      <c r="F133" s="107">
        <v>0.22222222222222221</v>
      </c>
      <c r="G133" s="106">
        <v>89</v>
      </c>
      <c r="H133" s="106">
        <v>0</v>
      </c>
      <c r="I133" s="106">
        <v>0</v>
      </c>
      <c r="J133" s="106"/>
      <c r="K133" s="106">
        <v>0</v>
      </c>
      <c r="L133" s="107">
        <v>0</v>
      </c>
      <c r="M133" s="106">
        <v>6</v>
      </c>
      <c r="N133" s="106">
        <v>53</v>
      </c>
      <c r="O133" s="107">
        <v>0.10416666666666667</v>
      </c>
      <c r="P133" s="106">
        <v>17.600000000000001</v>
      </c>
      <c r="Q133" s="106">
        <v>16</v>
      </c>
      <c r="R133" s="106"/>
      <c r="S133" s="106"/>
      <c r="T133" s="106"/>
      <c r="U133" s="106">
        <v>99.3</v>
      </c>
    </row>
    <row r="134" spans="1:21">
      <c r="A134" s="105">
        <v>38832</v>
      </c>
      <c r="B134" s="103">
        <v>13.2</v>
      </c>
      <c r="C134" s="103">
        <v>14.4</v>
      </c>
      <c r="D134" s="104">
        <v>0.59027777777777779</v>
      </c>
      <c r="E134" s="103">
        <v>12</v>
      </c>
      <c r="F134" s="104">
        <v>0.25</v>
      </c>
      <c r="G134" s="103">
        <v>89</v>
      </c>
      <c r="H134" s="103">
        <v>0</v>
      </c>
      <c r="I134" s="103">
        <v>0</v>
      </c>
      <c r="J134" s="103"/>
      <c r="K134" s="103">
        <v>0</v>
      </c>
      <c r="L134" s="104">
        <v>0</v>
      </c>
      <c r="M134" s="103">
        <v>6.8</v>
      </c>
      <c r="N134" s="103">
        <v>4</v>
      </c>
      <c r="O134" s="104">
        <v>0.3125</v>
      </c>
      <c r="P134" s="103">
        <v>16.600000000000001</v>
      </c>
      <c r="Q134" s="103">
        <v>330</v>
      </c>
      <c r="R134" s="103"/>
      <c r="S134" s="103"/>
      <c r="T134" s="103"/>
      <c r="U134" s="103">
        <v>100</v>
      </c>
    </row>
    <row r="135" spans="1:21">
      <c r="A135" s="108">
        <v>38833</v>
      </c>
      <c r="B135" s="106">
        <v>13.2</v>
      </c>
      <c r="C135" s="106">
        <v>14.7</v>
      </c>
      <c r="D135" s="107">
        <v>0.54166666666666663</v>
      </c>
      <c r="E135" s="106">
        <v>11.3</v>
      </c>
      <c r="F135" s="107">
        <v>0.22222222222222221</v>
      </c>
      <c r="G135" s="106">
        <v>86</v>
      </c>
      <c r="H135" s="106">
        <v>0</v>
      </c>
      <c r="I135" s="106">
        <v>0</v>
      </c>
      <c r="J135" s="106"/>
      <c r="K135" s="106">
        <v>0</v>
      </c>
      <c r="L135" s="107">
        <v>0</v>
      </c>
      <c r="M135" s="106">
        <v>10.199999999999999</v>
      </c>
      <c r="N135" s="106">
        <v>56</v>
      </c>
      <c r="O135" s="107">
        <v>0.6875</v>
      </c>
      <c r="P135" s="106">
        <v>34.9</v>
      </c>
      <c r="Q135" s="106">
        <v>64</v>
      </c>
      <c r="R135" s="106"/>
      <c r="S135" s="106"/>
      <c r="T135" s="106"/>
      <c r="U135" s="106">
        <v>100</v>
      </c>
    </row>
    <row r="136" spans="1:21">
      <c r="A136" s="105">
        <v>38834</v>
      </c>
      <c r="B136" s="103">
        <v>12.6</v>
      </c>
      <c r="C136" s="103">
        <v>13.7</v>
      </c>
      <c r="D136" s="104">
        <v>0.5625</v>
      </c>
      <c r="E136" s="103">
        <v>11.3</v>
      </c>
      <c r="F136" s="104">
        <v>0.21527777777777779</v>
      </c>
      <c r="G136" s="103">
        <v>92</v>
      </c>
      <c r="H136" s="103">
        <v>11.6</v>
      </c>
      <c r="I136" s="103">
        <v>3.4</v>
      </c>
      <c r="J136" s="104">
        <v>0.875</v>
      </c>
      <c r="K136" s="103">
        <v>1.3</v>
      </c>
      <c r="L136" s="104">
        <v>0.84722222222222221</v>
      </c>
      <c r="M136" s="103">
        <v>19.8</v>
      </c>
      <c r="N136" s="103">
        <v>333</v>
      </c>
      <c r="O136" s="104">
        <v>0.84722222222222221</v>
      </c>
      <c r="P136" s="103">
        <v>42.1</v>
      </c>
      <c r="Q136" s="103">
        <v>16</v>
      </c>
      <c r="R136" s="103"/>
      <c r="S136" s="103"/>
      <c r="T136" s="103"/>
      <c r="U136" s="103">
        <v>100</v>
      </c>
    </row>
    <row r="137" spans="1:21">
      <c r="A137" s="108">
        <v>38835</v>
      </c>
      <c r="B137" s="106">
        <v>13.1</v>
      </c>
      <c r="C137" s="106">
        <v>14.1</v>
      </c>
      <c r="D137" s="107">
        <v>0.58333333333333337</v>
      </c>
      <c r="E137" s="106">
        <v>12.5</v>
      </c>
      <c r="F137" s="107">
        <v>0.88194444444444453</v>
      </c>
      <c r="G137" s="106">
        <v>82</v>
      </c>
      <c r="H137" s="106">
        <v>0</v>
      </c>
      <c r="I137" s="106">
        <v>0</v>
      </c>
      <c r="J137" s="106"/>
      <c r="K137" s="106">
        <v>0</v>
      </c>
      <c r="L137" s="107">
        <v>0</v>
      </c>
      <c r="M137" s="106">
        <v>23.8</v>
      </c>
      <c r="N137" s="106">
        <v>17</v>
      </c>
      <c r="O137" s="107">
        <v>0.80555555555555547</v>
      </c>
      <c r="P137" s="106">
        <v>35.299999999999997</v>
      </c>
      <c r="Q137" s="106">
        <v>23</v>
      </c>
      <c r="R137" s="106"/>
      <c r="S137" s="106"/>
      <c r="T137" s="106"/>
      <c r="U137" s="106">
        <v>98.61</v>
      </c>
    </row>
    <row r="138" spans="1:21">
      <c r="A138" s="105">
        <v>38836</v>
      </c>
      <c r="B138" s="103">
        <v>12.4</v>
      </c>
      <c r="C138" s="103">
        <v>13.4</v>
      </c>
      <c r="D138" s="104">
        <v>0.4236111111111111</v>
      </c>
      <c r="E138" s="103">
        <v>10</v>
      </c>
      <c r="F138" s="104">
        <v>0.94444444444444453</v>
      </c>
      <c r="G138" s="103">
        <v>74</v>
      </c>
      <c r="H138" s="103">
        <v>0</v>
      </c>
      <c r="I138" s="103">
        <v>0</v>
      </c>
      <c r="J138" s="103"/>
      <c r="K138" s="103">
        <v>0</v>
      </c>
      <c r="L138" s="104">
        <v>0</v>
      </c>
      <c r="M138" s="103">
        <v>16.399999999999999</v>
      </c>
      <c r="N138" s="103">
        <v>25</v>
      </c>
      <c r="O138" s="104">
        <v>0.3888888888888889</v>
      </c>
      <c r="P138" s="103">
        <v>31.7</v>
      </c>
      <c r="Q138" s="103">
        <v>24</v>
      </c>
      <c r="R138" s="103"/>
      <c r="S138" s="103"/>
      <c r="T138" s="103"/>
      <c r="U138" s="103">
        <v>97.91</v>
      </c>
    </row>
    <row r="139" spans="1:21">
      <c r="A139" s="108">
        <v>38837</v>
      </c>
      <c r="B139" s="106">
        <v>11.1</v>
      </c>
      <c r="C139" s="106">
        <v>13.2</v>
      </c>
      <c r="D139" s="107">
        <v>0.3888888888888889</v>
      </c>
      <c r="E139" s="106">
        <v>7.3</v>
      </c>
      <c r="F139" s="107">
        <v>0.23611111111111113</v>
      </c>
      <c r="G139" s="106">
        <v>74</v>
      </c>
      <c r="H139" s="106">
        <v>0</v>
      </c>
      <c r="I139" s="106">
        <v>0</v>
      </c>
      <c r="J139" s="106"/>
      <c r="K139" s="106">
        <v>0</v>
      </c>
      <c r="L139" s="107">
        <v>0</v>
      </c>
      <c r="M139" s="106">
        <v>12.1</v>
      </c>
      <c r="N139" s="106">
        <v>93</v>
      </c>
      <c r="O139" s="107">
        <v>0.59027777777777779</v>
      </c>
      <c r="P139" s="106">
        <v>30.2</v>
      </c>
      <c r="Q139" s="106">
        <v>262</v>
      </c>
      <c r="R139" s="106"/>
      <c r="S139" s="106"/>
      <c r="T139" s="106"/>
      <c r="U139" s="106">
        <v>100</v>
      </c>
    </row>
    <row r="140" spans="1:21">
      <c r="A140" s="121"/>
      <c r="B140" s="120">
        <f>SUM(B110:B139)/30</f>
        <v>12.013333333333334</v>
      </c>
      <c r="C140" s="120">
        <f>SUM(C110:C139)/30</f>
        <v>14.909999999999998</v>
      </c>
      <c r="D140" s="120">
        <f>SUM(D110:D139)/30</f>
        <v>0.51041666666666663</v>
      </c>
      <c r="E140" s="120">
        <f>SUM(E110:E139)/30</f>
        <v>9.1166666666666671</v>
      </c>
      <c r="F140" s="120">
        <f>SUM(F110:F139)/30</f>
        <v>0.39027777777777767</v>
      </c>
      <c r="G140" s="120">
        <f>SUM(G110:G139)/30</f>
        <v>78.166666666666671</v>
      </c>
      <c r="H140" s="120">
        <f>SUM(H110:H139)</f>
        <v>91.5</v>
      </c>
      <c r="I140" s="120">
        <f>SUM(I110:I139)/30</f>
        <v>1.25</v>
      </c>
      <c r="J140" s="120">
        <f>SUM(J110:J139)/30</f>
        <v>0.19675925925925922</v>
      </c>
      <c r="K140" s="120">
        <f>SUM(K110:K139)/30</f>
        <v>0.41666666666666669</v>
      </c>
      <c r="L140" s="120">
        <f>SUM(L110:L139)/30</f>
        <v>0.15509259259259259</v>
      </c>
      <c r="M140" s="120">
        <f>SUM(M110:M139)/30</f>
        <v>12.376666666666669</v>
      </c>
      <c r="N140" s="120">
        <f>SUM(N110:N139)/30</f>
        <v>110.73333333333333</v>
      </c>
      <c r="O140" s="120">
        <f>SUM(O110:O139)/30</f>
        <v>0.54236111111111118</v>
      </c>
      <c r="P140" s="120">
        <f>SUM(P110:P139)/30</f>
        <v>41.086666666666666</v>
      </c>
      <c r="Q140" s="120">
        <f>SUM(Q110:Q139)/30</f>
        <v>134.19999999999999</v>
      </c>
      <c r="R140" s="119"/>
      <c r="S140" s="119"/>
      <c r="T140" s="119"/>
      <c r="U140" s="118"/>
    </row>
    <row r="141" spans="1:21">
      <c r="A141" s="116" t="s">
        <v>126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4"/>
    </row>
    <row r="142" spans="1:21">
      <c r="A142" s="110" t="s">
        <v>101</v>
      </c>
      <c r="B142" s="113" t="s">
        <v>100</v>
      </c>
      <c r="C142" s="112"/>
      <c r="D142" s="112"/>
      <c r="E142" s="112"/>
      <c r="F142" s="111"/>
      <c r="G142" s="110" t="s">
        <v>99</v>
      </c>
      <c r="H142" s="113" t="s">
        <v>98</v>
      </c>
      <c r="I142" s="112"/>
      <c r="J142" s="112"/>
      <c r="K142" s="112"/>
      <c r="L142" s="111"/>
      <c r="M142" s="113" t="s">
        <v>97</v>
      </c>
      <c r="N142" s="112"/>
      <c r="O142" s="112"/>
      <c r="P142" s="112"/>
      <c r="Q142" s="111"/>
      <c r="R142" s="113" t="s">
        <v>105</v>
      </c>
      <c r="S142" s="112"/>
      <c r="T142" s="111"/>
      <c r="U142" s="110" t="s">
        <v>96</v>
      </c>
    </row>
    <row r="143" spans="1:21">
      <c r="A143" s="110"/>
      <c r="B143" s="110" t="s">
        <v>84</v>
      </c>
      <c r="C143" s="113" t="s">
        <v>95</v>
      </c>
      <c r="D143" s="111"/>
      <c r="E143" s="113" t="s">
        <v>94</v>
      </c>
      <c r="F143" s="111"/>
      <c r="G143" s="110" t="s">
        <v>90</v>
      </c>
      <c r="H143" s="110" t="s">
        <v>93</v>
      </c>
      <c r="I143" s="113" t="s">
        <v>92</v>
      </c>
      <c r="J143" s="111"/>
      <c r="K143" s="113" t="s">
        <v>91</v>
      </c>
      <c r="L143" s="111"/>
      <c r="M143" s="113" t="s">
        <v>90</v>
      </c>
      <c r="N143" s="111"/>
      <c r="O143" s="113" t="s">
        <v>89</v>
      </c>
      <c r="P143" s="112"/>
      <c r="Q143" s="111"/>
      <c r="R143" s="110" t="s">
        <v>90</v>
      </c>
      <c r="S143" s="113" t="s">
        <v>104</v>
      </c>
      <c r="T143" s="111"/>
      <c r="U143" s="110"/>
    </row>
    <row r="144" spans="1:21">
      <c r="A144" s="110"/>
      <c r="B144" s="110" t="s">
        <v>88</v>
      </c>
      <c r="C144" s="110" t="s">
        <v>88</v>
      </c>
      <c r="D144" s="110" t="s">
        <v>85</v>
      </c>
      <c r="E144" s="110" t="s">
        <v>87</v>
      </c>
      <c r="F144" s="110" t="s">
        <v>85</v>
      </c>
      <c r="G144" s="110" t="s">
        <v>81</v>
      </c>
      <c r="H144" s="110" t="s">
        <v>86</v>
      </c>
      <c r="I144" s="110"/>
      <c r="J144" s="110" t="s">
        <v>85</v>
      </c>
      <c r="K144" s="110"/>
      <c r="L144" s="110" t="s">
        <v>85</v>
      </c>
      <c r="M144" s="110" t="s">
        <v>83</v>
      </c>
      <c r="N144" s="110" t="s">
        <v>82</v>
      </c>
      <c r="O144" s="110" t="s">
        <v>84</v>
      </c>
      <c r="P144" s="110" t="s">
        <v>83</v>
      </c>
      <c r="Q144" s="110" t="s">
        <v>82</v>
      </c>
      <c r="R144" s="110" t="s">
        <v>103</v>
      </c>
      <c r="S144" s="110" t="s">
        <v>103</v>
      </c>
      <c r="T144" s="110" t="s">
        <v>85</v>
      </c>
      <c r="U144" s="110" t="s">
        <v>81</v>
      </c>
    </row>
    <row r="145" spans="1:21">
      <c r="A145" s="105">
        <v>38838</v>
      </c>
      <c r="B145" s="103">
        <v>10.8</v>
      </c>
      <c r="C145" s="103">
        <v>13.6</v>
      </c>
      <c r="D145" s="104">
        <v>0.54166666666666663</v>
      </c>
      <c r="E145" s="103">
        <v>6.8</v>
      </c>
      <c r="F145" s="104">
        <v>0.20833333333333334</v>
      </c>
      <c r="G145" s="103">
        <v>78</v>
      </c>
      <c r="H145" s="103">
        <v>0</v>
      </c>
      <c r="I145" s="103">
        <v>0</v>
      </c>
      <c r="J145" s="103"/>
      <c r="K145" s="103">
        <v>0</v>
      </c>
      <c r="L145" s="104">
        <v>0</v>
      </c>
      <c r="M145" s="103">
        <v>12</v>
      </c>
      <c r="N145" s="103">
        <v>113</v>
      </c>
      <c r="O145" s="104">
        <v>0.22916666666666666</v>
      </c>
      <c r="P145" s="103">
        <v>28.8</v>
      </c>
      <c r="Q145" s="103">
        <v>153</v>
      </c>
      <c r="R145" s="103"/>
      <c r="S145" s="103"/>
      <c r="T145" s="103"/>
      <c r="U145" s="103">
        <v>98.61</v>
      </c>
    </row>
    <row r="146" spans="1:21">
      <c r="A146" s="108">
        <v>38839</v>
      </c>
      <c r="B146" s="106">
        <v>14.2</v>
      </c>
      <c r="C146" s="106">
        <v>25</v>
      </c>
      <c r="D146" s="107">
        <v>0.4861111111111111</v>
      </c>
      <c r="E146" s="106">
        <v>9.4</v>
      </c>
      <c r="F146" s="107">
        <v>0.18055555555555555</v>
      </c>
      <c r="G146" s="106">
        <v>79</v>
      </c>
      <c r="H146" s="106">
        <v>0</v>
      </c>
      <c r="I146" s="106">
        <v>0</v>
      </c>
      <c r="J146" s="106"/>
      <c r="K146" s="106">
        <v>0</v>
      </c>
      <c r="L146" s="107">
        <v>0</v>
      </c>
      <c r="M146" s="106">
        <v>16.8</v>
      </c>
      <c r="N146" s="106">
        <v>291</v>
      </c>
      <c r="O146" s="107">
        <v>0.63194444444444442</v>
      </c>
      <c r="P146" s="106">
        <v>44.6</v>
      </c>
      <c r="Q146" s="106">
        <v>153</v>
      </c>
      <c r="R146" s="106"/>
      <c r="S146" s="106"/>
      <c r="T146" s="106"/>
      <c r="U146" s="106">
        <v>100</v>
      </c>
    </row>
    <row r="147" spans="1:21">
      <c r="A147" s="105">
        <v>38840</v>
      </c>
      <c r="B147" s="103">
        <v>17.2</v>
      </c>
      <c r="C147" s="103">
        <v>26.4</v>
      </c>
      <c r="D147" s="104">
        <v>0.59722222222222221</v>
      </c>
      <c r="E147" s="103">
        <v>11.7</v>
      </c>
      <c r="F147" s="104">
        <v>0.20833333333333334</v>
      </c>
      <c r="G147" s="103">
        <v>70</v>
      </c>
      <c r="H147" s="103">
        <v>0.8</v>
      </c>
      <c r="I147" s="103">
        <v>0.8</v>
      </c>
      <c r="J147" s="104">
        <v>0.39583333333333331</v>
      </c>
      <c r="K147" s="103">
        <v>0.8</v>
      </c>
      <c r="L147" s="104">
        <v>0.39583333333333331</v>
      </c>
      <c r="M147" s="103">
        <v>11.2</v>
      </c>
      <c r="N147" s="103">
        <v>147</v>
      </c>
      <c r="O147" s="104">
        <v>0.64583333333333337</v>
      </c>
      <c r="P147" s="103">
        <v>50</v>
      </c>
      <c r="Q147" s="103">
        <v>139</v>
      </c>
      <c r="R147" s="103"/>
      <c r="S147" s="103"/>
      <c r="T147" s="103"/>
      <c r="U147" s="103">
        <v>99.3</v>
      </c>
    </row>
    <row r="148" spans="1:21">
      <c r="A148" s="108">
        <v>38841</v>
      </c>
      <c r="B148" s="106">
        <v>14.1</v>
      </c>
      <c r="C148" s="106">
        <v>17.899999999999999</v>
      </c>
      <c r="D148" s="107">
        <v>0.3125</v>
      </c>
      <c r="E148" s="106">
        <v>13.4</v>
      </c>
      <c r="F148" s="107">
        <v>0.59722222222222221</v>
      </c>
      <c r="G148" s="106">
        <v>86</v>
      </c>
      <c r="H148" s="106">
        <v>0</v>
      </c>
      <c r="I148" s="106">
        <v>0</v>
      </c>
      <c r="J148" s="106"/>
      <c r="K148" s="106">
        <v>0</v>
      </c>
      <c r="L148" s="107">
        <v>0</v>
      </c>
      <c r="M148" s="106">
        <v>13.7</v>
      </c>
      <c r="N148" s="106">
        <v>315</v>
      </c>
      <c r="O148" s="107">
        <v>0.59027777777777779</v>
      </c>
      <c r="P148" s="106">
        <v>39.200000000000003</v>
      </c>
      <c r="Q148" s="106">
        <v>301</v>
      </c>
      <c r="R148" s="106"/>
      <c r="S148" s="106"/>
      <c r="T148" s="106"/>
      <c r="U148" s="106">
        <v>100</v>
      </c>
    </row>
    <row r="149" spans="1:21">
      <c r="A149" s="105">
        <v>38842</v>
      </c>
      <c r="B149" s="103">
        <v>14</v>
      </c>
      <c r="C149" s="103">
        <v>15.2</v>
      </c>
      <c r="D149" s="104">
        <v>0.67361111111111116</v>
      </c>
      <c r="E149" s="103">
        <v>13.3</v>
      </c>
      <c r="F149" s="104">
        <v>0.14583333333333334</v>
      </c>
      <c r="G149" s="103">
        <v>91</v>
      </c>
      <c r="H149" s="103">
        <v>20.6</v>
      </c>
      <c r="I149" s="103">
        <v>11.3</v>
      </c>
      <c r="J149" s="104">
        <v>0.71527777777777779</v>
      </c>
      <c r="K149" s="103">
        <v>5.7</v>
      </c>
      <c r="L149" s="104">
        <v>0.68055555555555547</v>
      </c>
      <c r="M149" s="103">
        <v>6.6</v>
      </c>
      <c r="N149" s="103">
        <v>102</v>
      </c>
      <c r="O149" s="104">
        <v>0.79861111111111116</v>
      </c>
      <c r="P149" s="103">
        <v>24.5</v>
      </c>
      <c r="Q149" s="103">
        <v>153</v>
      </c>
      <c r="R149" s="103"/>
      <c r="S149" s="103"/>
      <c r="T149" s="103"/>
      <c r="U149" s="103">
        <v>99.3</v>
      </c>
    </row>
    <row r="150" spans="1:21">
      <c r="A150" s="108">
        <v>38843</v>
      </c>
      <c r="B150" s="106">
        <v>13.7</v>
      </c>
      <c r="C150" s="106">
        <v>15.2</v>
      </c>
      <c r="D150" s="107">
        <v>0.50694444444444442</v>
      </c>
      <c r="E150" s="106">
        <v>12</v>
      </c>
      <c r="F150" s="107">
        <v>0.95833333333333337</v>
      </c>
      <c r="G150" s="106">
        <v>91</v>
      </c>
      <c r="H150" s="106">
        <v>1.5</v>
      </c>
      <c r="I150" s="106">
        <v>0.5</v>
      </c>
      <c r="J150" s="107">
        <v>0.90972222222222221</v>
      </c>
      <c r="K150" s="106">
        <v>0.2</v>
      </c>
      <c r="L150" s="107">
        <v>0.89583333333333337</v>
      </c>
      <c r="M150" s="106">
        <v>10.8</v>
      </c>
      <c r="N150" s="106">
        <v>327</v>
      </c>
      <c r="O150" s="107">
        <v>0.78472222222222221</v>
      </c>
      <c r="P150" s="106">
        <v>29.2</v>
      </c>
      <c r="Q150" s="106">
        <v>262</v>
      </c>
      <c r="R150" s="106"/>
      <c r="S150" s="106"/>
      <c r="T150" s="106"/>
      <c r="U150" s="106">
        <v>99.3</v>
      </c>
    </row>
    <row r="151" spans="1:21">
      <c r="A151" s="105">
        <v>38844</v>
      </c>
      <c r="B151" s="103">
        <v>13</v>
      </c>
      <c r="C151" s="103">
        <v>16.899999999999999</v>
      </c>
      <c r="D151" s="104">
        <v>0.43055555555555558</v>
      </c>
      <c r="E151" s="103">
        <v>11</v>
      </c>
      <c r="F151" s="104">
        <v>0.20138888888888887</v>
      </c>
      <c r="G151" s="103">
        <v>87</v>
      </c>
      <c r="H151" s="103">
        <v>0.9</v>
      </c>
      <c r="I151" s="103">
        <v>0.7</v>
      </c>
      <c r="J151" s="104">
        <v>0.57638888888888895</v>
      </c>
      <c r="K151" s="103">
        <v>0.5</v>
      </c>
      <c r="L151" s="104">
        <v>0.56944444444444442</v>
      </c>
      <c r="M151" s="103">
        <v>13.8</v>
      </c>
      <c r="N151" s="103">
        <v>317</v>
      </c>
      <c r="O151" s="104">
        <v>0.58333333333333337</v>
      </c>
      <c r="P151" s="103">
        <v>55.4</v>
      </c>
      <c r="Q151" s="103">
        <v>231</v>
      </c>
      <c r="R151" s="103"/>
      <c r="S151" s="103"/>
      <c r="T151" s="103"/>
      <c r="U151" s="103">
        <v>99.3</v>
      </c>
    </row>
    <row r="152" spans="1:21">
      <c r="A152" s="108">
        <v>38845</v>
      </c>
      <c r="B152" s="106">
        <v>11.8</v>
      </c>
      <c r="C152" s="106">
        <v>13.3</v>
      </c>
      <c r="D152" s="107">
        <v>0.61111111111111105</v>
      </c>
      <c r="E152" s="106">
        <v>9.1</v>
      </c>
      <c r="F152" s="107">
        <v>0.23611111111111113</v>
      </c>
      <c r="G152" s="106">
        <v>71</v>
      </c>
      <c r="H152" s="106">
        <v>0.6</v>
      </c>
      <c r="I152" s="106">
        <v>0.4</v>
      </c>
      <c r="J152" s="107">
        <v>2.7777777777777776E-2</v>
      </c>
      <c r="K152" s="106">
        <v>0.1</v>
      </c>
      <c r="L152" s="107">
        <v>0</v>
      </c>
      <c r="M152" s="106">
        <v>22.4</v>
      </c>
      <c r="N152" s="106">
        <v>309</v>
      </c>
      <c r="O152" s="107">
        <v>0</v>
      </c>
      <c r="P152" s="106">
        <v>62.6</v>
      </c>
      <c r="Q152" s="106">
        <v>300</v>
      </c>
      <c r="R152" s="106"/>
      <c r="S152" s="106"/>
      <c r="T152" s="106"/>
      <c r="U152" s="106">
        <v>99.3</v>
      </c>
    </row>
    <row r="153" spans="1:21">
      <c r="A153" s="105">
        <v>38846</v>
      </c>
      <c r="B153" s="103">
        <v>12.6</v>
      </c>
      <c r="C153" s="103">
        <v>17</v>
      </c>
      <c r="D153" s="104">
        <v>0.44444444444444442</v>
      </c>
      <c r="E153" s="103">
        <v>7.8</v>
      </c>
      <c r="F153" s="104">
        <v>0.1875</v>
      </c>
      <c r="G153" s="103">
        <v>73</v>
      </c>
      <c r="H153" s="103">
        <v>0</v>
      </c>
      <c r="I153" s="103">
        <v>0</v>
      </c>
      <c r="J153" s="103"/>
      <c r="K153" s="103">
        <v>0</v>
      </c>
      <c r="L153" s="104">
        <v>0</v>
      </c>
      <c r="M153" s="103">
        <v>15</v>
      </c>
      <c r="N153" s="103">
        <v>106</v>
      </c>
      <c r="O153" s="104">
        <v>0.54861111111111105</v>
      </c>
      <c r="P153" s="103">
        <v>37.4</v>
      </c>
      <c r="Q153" s="103">
        <v>152</v>
      </c>
      <c r="R153" s="103"/>
      <c r="S153" s="103"/>
      <c r="T153" s="103"/>
      <c r="U153" s="103">
        <v>99.3</v>
      </c>
    </row>
    <row r="154" spans="1:21">
      <c r="A154" s="108">
        <v>38847</v>
      </c>
      <c r="B154" s="106">
        <v>13.7</v>
      </c>
      <c r="C154" s="106">
        <v>16.2</v>
      </c>
      <c r="D154" s="107">
        <v>0.63888888888888895</v>
      </c>
      <c r="E154" s="106">
        <v>11.5</v>
      </c>
      <c r="F154" s="107">
        <v>7.6388888888888895E-2</v>
      </c>
      <c r="G154" s="106">
        <v>78</v>
      </c>
      <c r="H154" s="106">
        <v>0</v>
      </c>
      <c r="I154" s="106">
        <v>0</v>
      </c>
      <c r="J154" s="106"/>
      <c r="K154" s="106">
        <v>0</v>
      </c>
      <c r="L154" s="107">
        <v>0</v>
      </c>
      <c r="M154" s="106">
        <v>12.9</v>
      </c>
      <c r="N154" s="106">
        <v>89</v>
      </c>
      <c r="O154" s="107">
        <v>0.58333333333333337</v>
      </c>
      <c r="P154" s="106">
        <v>40</v>
      </c>
      <c r="Q154" s="106">
        <v>160</v>
      </c>
      <c r="R154" s="106"/>
      <c r="S154" s="106"/>
      <c r="T154" s="106"/>
      <c r="U154" s="106">
        <v>100</v>
      </c>
    </row>
    <row r="155" spans="1:21">
      <c r="A155" s="105">
        <v>38848</v>
      </c>
      <c r="B155" s="103">
        <v>15.9</v>
      </c>
      <c r="C155" s="103">
        <v>22.1</v>
      </c>
      <c r="D155" s="104">
        <v>0.43055555555555558</v>
      </c>
      <c r="E155" s="103">
        <v>10.5</v>
      </c>
      <c r="F155" s="104">
        <v>0.20138888888888887</v>
      </c>
      <c r="G155" s="103">
        <v>74</v>
      </c>
      <c r="H155" s="103">
        <v>9.1</v>
      </c>
      <c r="I155" s="103">
        <v>3.6</v>
      </c>
      <c r="J155" s="104">
        <v>0.91666666666666663</v>
      </c>
      <c r="K155" s="103">
        <v>0.7</v>
      </c>
      <c r="L155" s="104">
        <v>0.88888888888888884</v>
      </c>
      <c r="M155" s="103">
        <v>14.4</v>
      </c>
      <c r="N155" s="103">
        <v>116</v>
      </c>
      <c r="O155" s="104">
        <v>0.8125</v>
      </c>
      <c r="P155" s="103">
        <v>37.4</v>
      </c>
      <c r="Q155" s="103">
        <v>154</v>
      </c>
      <c r="R155" s="103"/>
      <c r="S155" s="103"/>
      <c r="T155" s="103"/>
      <c r="U155" s="103">
        <v>99.3</v>
      </c>
    </row>
    <row r="156" spans="1:21">
      <c r="A156" s="108">
        <v>38849</v>
      </c>
      <c r="B156" s="106">
        <v>14.7</v>
      </c>
      <c r="C156" s="106">
        <v>15.8</v>
      </c>
      <c r="D156" s="107">
        <v>0.125</v>
      </c>
      <c r="E156" s="106">
        <v>14.2</v>
      </c>
      <c r="F156" s="107">
        <v>0.99305555555555547</v>
      </c>
      <c r="G156" s="106">
        <v>86</v>
      </c>
      <c r="H156" s="106">
        <v>1.9</v>
      </c>
      <c r="I156" s="106">
        <v>2.7</v>
      </c>
      <c r="J156" s="107">
        <v>2.0833333333333332E-2</v>
      </c>
      <c r="K156" s="106">
        <v>0.6</v>
      </c>
      <c r="L156" s="107">
        <v>0</v>
      </c>
      <c r="M156" s="106">
        <v>15.6</v>
      </c>
      <c r="N156" s="106">
        <v>326</v>
      </c>
      <c r="O156" s="107">
        <v>5.5555555555555552E-2</v>
      </c>
      <c r="P156" s="106">
        <v>54.7</v>
      </c>
      <c r="Q156" s="106">
        <v>189</v>
      </c>
      <c r="R156" s="106"/>
      <c r="S156" s="106"/>
      <c r="T156" s="106"/>
      <c r="U156" s="106">
        <v>99.3</v>
      </c>
    </row>
    <row r="157" spans="1:21">
      <c r="A157" s="105">
        <v>38850</v>
      </c>
      <c r="B157" s="103">
        <v>14.7</v>
      </c>
      <c r="C157" s="103">
        <v>16.5</v>
      </c>
      <c r="D157" s="104">
        <v>0.54166666666666663</v>
      </c>
      <c r="E157" s="103">
        <v>12.6</v>
      </c>
      <c r="F157" s="104">
        <v>0.99305555555555547</v>
      </c>
      <c r="G157" s="103">
        <v>86</v>
      </c>
      <c r="H157" s="103">
        <v>0</v>
      </c>
      <c r="I157" s="103">
        <v>0</v>
      </c>
      <c r="J157" s="103"/>
      <c r="K157" s="103">
        <v>0</v>
      </c>
      <c r="L157" s="104">
        <v>0</v>
      </c>
      <c r="M157" s="103">
        <v>8.6999999999999993</v>
      </c>
      <c r="N157" s="103">
        <v>4</v>
      </c>
      <c r="O157" s="104">
        <v>0.34027777777777773</v>
      </c>
      <c r="P157" s="103">
        <v>22.3</v>
      </c>
      <c r="Q157" s="103">
        <v>55</v>
      </c>
      <c r="R157" s="103"/>
      <c r="S157" s="103"/>
      <c r="T157" s="103"/>
      <c r="U157" s="103">
        <v>100</v>
      </c>
    </row>
    <row r="158" spans="1:21">
      <c r="A158" s="108">
        <v>38851</v>
      </c>
      <c r="B158" s="106">
        <v>17.5</v>
      </c>
      <c r="C158" s="106">
        <v>25.9</v>
      </c>
      <c r="D158" s="107">
        <v>0.50694444444444442</v>
      </c>
      <c r="E158" s="106">
        <v>11.7</v>
      </c>
      <c r="F158" s="107">
        <v>2.7777777777777776E-2</v>
      </c>
      <c r="G158" s="106">
        <v>77</v>
      </c>
      <c r="H158" s="106">
        <v>0</v>
      </c>
      <c r="I158" s="106">
        <v>0</v>
      </c>
      <c r="J158" s="106"/>
      <c r="K158" s="106">
        <v>0</v>
      </c>
      <c r="L158" s="107">
        <v>0</v>
      </c>
      <c r="M158" s="106">
        <v>13.8</v>
      </c>
      <c r="N158" s="106">
        <v>167</v>
      </c>
      <c r="O158" s="107">
        <v>0.89583333333333337</v>
      </c>
      <c r="P158" s="106">
        <v>53.3</v>
      </c>
      <c r="Q158" s="106">
        <v>112</v>
      </c>
      <c r="R158" s="106"/>
      <c r="S158" s="106"/>
      <c r="T158" s="106"/>
      <c r="U158" s="106">
        <v>98.61</v>
      </c>
    </row>
    <row r="159" spans="1:21">
      <c r="A159" s="105">
        <v>38852</v>
      </c>
      <c r="B159" s="103">
        <v>16.7</v>
      </c>
      <c r="C159" s="103">
        <v>19.3</v>
      </c>
      <c r="D159" s="104">
        <v>0.39583333333333331</v>
      </c>
      <c r="E159" s="103">
        <v>14.4</v>
      </c>
      <c r="F159" s="104">
        <v>0.19444444444444445</v>
      </c>
      <c r="G159" s="103">
        <v>80</v>
      </c>
      <c r="H159" s="103">
        <v>0</v>
      </c>
      <c r="I159" s="103">
        <v>0</v>
      </c>
      <c r="J159" s="103"/>
      <c r="K159" s="103">
        <v>0</v>
      </c>
      <c r="L159" s="104">
        <v>0</v>
      </c>
      <c r="M159" s="103">
        <v>13</v>
      </c>
      <c r="N159" s="103">
        <v>49</v>
      </c>
      <c r="O159" s="104">
        <v>0.75</v>
      </c>
      <c r="P159" s="103">
        <v>37.4</v>
      </c>
      <c r="Q159" s="103">
        <v>307</v>
      </c>
      <c r="R159" s="103"/>
      <c r="S159" s="103"/>
      <c r="T159" s="103"/>
      <c r="U159" s="103">
        <v>99.3</v>
      </c>
    </row>
    <row r="160" spans="1:21">
      <c r="A160" s="108">
        <v>38853</v>
      </c>
      <c r="B160" s="106">
        <v>16.2</v>
      </c>
      <c r="C160" s="106">
        <v>18</v>
      </c>
      <c r="D160" s="107">
        <v>0.56944444444444442</v>
      </c>
      <c r="E160" s="106">
        <v>8.1</v>
      </c>
      <c r="F160" s="107">
        <v>0.4236111111111111</v>
      </c>
      <c r="G160" s="106">
        <v>89</v>
      </c>
      <c r="H160" s="106">
        <v>0.1</v>
      </c>
      <c r="I160" s="106">
        <v>0.1</v>
      </c>
      <c r="J160" s="107">
        <v>0.44444444444444442</v>
      </c>
      <c r="K160" s="106">
        <v>0.1</v>
      </c>
      <c r="L160" s="107">
        <v>0.44444444444444442</v>
      </c>
      <c r="M160" s="106">
        <v>7.5</v>
      </c>
      <c r="N160" s="106">
        <v>312</v>
      </c>
      <c r="O160" s="107">
        <v>0.31944444444444448</v>
      </c>
      <c r="P160" s="106">
        <v>44.6</v>
      </c>
      <c r="Q160" s="106">
        <v>159</v>
      </c>
      <c r="R160" s="106"/>
      <c r="S160" s="106"/>
      <c r="T160" s="106"/>
      <c r="U160" s="106">
        <v>100</v>
      </c>
    </row>
    <row r="161" spans="1:21">
      <c r="A161" s="105">
        <v>38854</v>
      </c>
      <c r="B161" s="103">
        <v>21</v>
      </c>
      <c r="C161" s="103">
        <v>29.5</v>
      </c>
      <c r="D161" s="104">
        <v>0.58333333333333337</v>
      </c>
      <c r="E161" s="103">
        <v>15.9</v>
      </c>
      <c r="F161" s="104">
        <v>4.1666666666666664E-2</v>
      </c>
      <c r="G161" s="103">
        <v>69</v>
      </c>
      <c r="H161" s="103">
        <v>0</v>
      </c>
      <c r="I161" s="103">
        <v>0</v>
      </c>
      <c r="J161" s="103"/>
      <c r="K161" s="103">
        <v>0</v>
      </c>
      <c r="L161" s="104">
        <v>0</v>
      </c>
      <c r="M161" s="103">
        <v>15.7</v>
      </c>
      <c r="N161" s="103">
        <v>182</v>
      </c>
      <c r="O161" s="104">
        <v>0.61805555555555558</v>
      </c>
      <c r="P161" s="103">
        <v>59.4</v>
      </c>
      <c r="Q161" s="103">
        <v>148</v>
      </c>
      <c r="R161" s="103"/>
      <c r="S161" s="103"/>
      <c r="T161" s="103"/>
      <c r="U161" s="103">
        <v>100</v>
      </c>
    </row>
    <row r="162" spans="1:21">
      <c r="A162" s="108">
        <v>38855</v>
      </c>
      <c r="B162" s="106">
        <v>15.9</v>
      </c>
      <c r="C162" s="106">
        <v>18.399999999999999</v>
      </c>
      <c r="D162" s="107">
        <v>0</v>
      </c>
      <c r="E162" s="106">
        <v>13.2</v>
      </c>
      <c r="F162" s="107">
        <v>0.3611111111111111</v>
      </c>
      <c r="G162" s="106">
        <v>82</v>
      </c>
      <c r="H162" s="106">
        <v>2</v>
      </c>
      <c r="I162" s="106">
        <v>0.7</v>
      </c>
      <c r="J162" s="107">
        <v>0.19444444444444445</v>
      </c>
      <c r="K162" s="106">
        <v>0.2</v>
      </c>
      <c r="L162" s="107">
        <v>0.18055555555555555</v>
      </c>
      <c r="M162" s="106">
        <v>6.7</v>
      </c>
      <c r="N162" s="106">
        <v>338</v>
      </c>
      <c r="O162" s="107">
        <v>0.34722222222222227</v>
      </c>
      <c r="P162" s="106">
        <v>36</v>
      </c>
      <c r="Q162" s="106">
        <v>105</v>
      </c>
      <c r="R162" s="106"/>
      <c r="S162" s="106"/>
      <c r="T162" s="106"/>
      <c r="U162" s="106">
        <v>98.61</v>
      </c>
    </row>
    <row r="163" spans="1:21">
      <c r="A163" s="105">
        <v>38856</v>
      </c>
      <c r="B163" s="103">
        <v>15.5</v>
      </c>
      <c r="C163" s="103">
        <v>17.3</v>
      </c>
      <c r="D163" s="104">
        <v>0.6875</v>
      </c>
      <c r="E163" s="103">
        <v>13.6</v>
      </c>
      <c r="F163" s="104">
        <v>8.3333333333333329E-2</v>
      </c>
      <c r="G163" s="103">
        <v>75</v>
      </c>
      <c r="H163" s="103">
        <v>0.1</v>
      </c>
      <c r="I163" s="103">
        <v>0.1</v>
      </c>
      <c r="J163" s="104">
        <v>9.0277777777777776E-2</v>
      </c>
      <c r="K163" s="103">
        <v>0.1</v>
      </c>
      <c r="L163" s="104">
        <v>9.0277777777777776E-2</v>
      </c>
      <c r="M163" s="103">
        <v>9.9</v>
      </c>
      <c r="N163" s="103">
        <v>290</v>
      </c>
      <c r="O163" s="104">
        <v>4.1666666666666664E-2</v>
      </c>
      <c r="P163" s="103">
        <v>34.9</v>
      </c>
      <c r="Q163" s="103">
        <v>153</v>
      </c>
      <c r="R163" s="103"/>
      <c r="S163" s="103"/>
      <c r="T163" s="103"/>
      <c r="U163" s="103">
        <v>99.3</v>
      </c>
    </row>
    <row r="164" spans="1:21">
      <c r="A164" s="108">
        <v>38857</v>
      </c>
      <c r="B164" s="106">
        <v>16.600000000000001</v>
      </c>
      <c r="C164" s="106">
        <v>20.6</v>
      </c>
      <c r="D164" s="107">
        <v>0.45833333333333331</v>
      </c>
      <c r="E164" s="106">
        <v>14.3</v>
      </c>
      <c r="F164" s="107">
        <v>0.93055555555555547</v>
      </c>
      <c r="G164" s="106">
        <v>73</v>
      </c>
      <c r="H164" s="106">
        <v>0.4</v>
      </c>
      <c r="I164" s="106">
        <v>0.4</v>
      </c>
      <c r="J164" s="107">
        <v>0.82638888888888884</v>
      </c>
      <c r="K164" s="106">
        <v>0.1</v>
      </c>
      <c r="L164" s="107">
        <v>0.79166666666666663</v>
      </c>
      <c r="M164" s="106">
        <v>15.6</v>
      </c>
      <c r="N164" s="106">
        <v>169</v>
      </c>
      <c r="O164" s="107">
        <v>0.20833333333333334</v>
      </c>
      <c r="P164" s="106">
        <v>54</v>
      </c>
      <c r="Q164" s="106">
        <v>149</v>
      </c>
      <c r="R164" s="106"/>
      <c r="S164" s="106"/>
      <c r="T164" s="106"/>
      <c r="U164" s="106">
        <v>98.61</v>
      </c>
    </row>
    <row r="165" spans="1:21">
      <c r="A165" s="105">
        <v>38858</v>
      </c>
      <c r="B165" s="103">
        <v>19.5</v>
      </c>
      <c r="C165" s="103">
        <v>27.1</v>
      </c>
      <c r="D165" s="104">
        <v>0.67361111111111116</v>
      </c>
      <c r="E165" s="103">
        <v>14.4</v>
      </c>
      <c r="F165" s="104">
        <v>2.0833333333333332E-2</v>
      </c>
      <c r="G165" s="103">
        <v>58</v>
      </c>
      <c r="H165" s="103">
        <v>0</v>
      </c>
      <c r="I165" s="103">
        <v>0</v>
      </c>
      <c r="J165" s="103"/>
      <c r="K165" s="103">
        <v>0</v>
      </c>
      <c r="L165" s="104">
        <v>0</v>
      </c>
      <c r="M165" s="103">
        <v>23.1</v>
      </c>
      <c r="N165" s="103">
        <v>202</v>
      </c>
      <c r="O165" s="104">
        <v>0.21527777777777779</v>
      </c>
      <c r="P165" s="103">
        <v>102.6</v>
      </c>
      <c r="Q165" s="103">
        <v>147</v>
      </c>
      <c r="R165" s="103"/>
      <c r="S165" s="103"/>
      <c r="T165" s="103"/>
      <c r="U165" s="103">
        <v>98.61</v>
      </c>
    </row>
    <row r="166" spans="1:21">
      <c r="A166" s="108">
        <v>38859</v>
      </c>
      <c r="B166" s="106">
        <v>14.6</v>
      </c>
      <c r="C166" s="106">
        <v>19.600000000000001</v>
      </c>
      <c r="D166" s="107">
        <v>4.8611111111111112E-2</v>
      </c>
      <c r="E166" s="106">
        <v>11.8</v>
      </c>
      <c r="F166" s="107">
        <v>0.92361111111111116</v>
      </c>
      <c r="G166" s="106">
        <v>62</v>
      </c>
      <c r="H166" s="106">
        <v>2.8</v>
      </c>
      <c r="I166" s="106">
        <v>1.9</v>
      </c>
      <c r="J166" s="107">
        <v>0.5625</v>
      </c>
      <c r="K166" s="106">
        <v>0.8</v>
      </c>
      <c r="L166" s="107">
        <v>0.5625</v>
      </c>
      <c r="M166" s="106">
        <v>27.2</v>
      </c>
      <c r="N166" s="106">
        <v>280</v>
      </c>
      <c r="O166" s="107">
        <v>3.4722222222222224E-2</v>
      </c>
      <c r="P166" s="106">
        <v>81</v>
      </c>
      <c r="Q166" s="106">
        <v>191</v>
      </c>
      <c r="R166" s="106"/>
      <c r="S166" s="106"/>
      <c r="T166" s="106"/>
      <c r="U166" s="106">
        <v>100</v>
      </c>
    </row>
    <row r="167" spans="1:21">
      <c r="A167" s="105">
        <v>38860</v>
      </c>
      <c r="B167" s="103">
        <v>12.3</v>
      </c>
      <c r="C167" s="103">
        <v>14.6</v>
      </c>
      <c r="D167" s="104">
        <v>0.73611111111111116</v>
      </c>
      <c r="E167" s="103">
        <v>9.6</v>
      </c>
      <c r="F167" s="104">
        <v>0.99305555555555547</v>
      </c>
      <c r="G167" s="103">
        <v>74</v>
      </c>
      <c r="H167" s="103">
        <v>2.2000000000000002</v>
      </c>
      <c r="I167" s="103">
        <v>1.5</v>
      </c>
      <c r="J167" s="104">
        <v>0.2986111111111111</v>
      </c>
      <c r="K167" s="103">
        <v>0.6</v>
      </c>
      <c r="L167" s="104">
        <v>0.28472222222222221</v>
      </c>
      <c r="M167" s="103">
        <v>12.8</v>
      </c>
      <c r="N167" s="103">
        <v>337</v>
      </c>
      <c r="O167" s="104">
        <v>0.3611111111111111</v>
      </c>
      <c r="P167" s="103">
        <v>40.700000000000003</v>
      </c>
      <c r="Q167" s="103">
        <v>65</v>
      </c>
      <c r="R167" s="103"/>
      <c r="S167" s="103"/>
      <c r="T167" s="103"/>
      <c r="U167" s="103">
        <v>99.3</v>
      </c>
    </row>
    <row r="168" spans="1:21">
      <c r="A168" s="108">
        <v>38861</v>
      </c>
      <c r="B168" s="106">
        <v>12.8</v>
      </c>
      <c r="C168" s="106">
        <v>16</v>
      </c>
      <c r="D168" s="107">
        <v>0.64583333333333337</v>
      </c>
      <c r="E168" s="106">
        <v>7.9</v>
      </c>
      <c r="F168" s="107">
        <v>0.16666666666666666</v>
      </c>
      <c r="G168" s="106">
        <v>71</v>
      </c>
      <c r="H168" s="106">
        <v>0</v>
      </c>
      <c r="I168" s="106">
        <v>0</v>
      </c>
      <c r="J168" s="106"/>
      <c r="K168" s="106">
        <v>0</v>
      </c>
      <c r="L168" s="107">
        <v>0</v>
      </c>
      <c r="M168" s="106">
        <v>13.2</v>
      </c>
      <c r="N168" s="106">
        <v>103</v>
      </c>
      <c r="O168" s="107">
        <v>0.58333333333333337</v>
      </c>
      <c r="P168" s="106">
        <v>32.799999999999997</v>
      </c>
      <c r="Q168" s="106">
        <v>147</v>
      </c>
      <c r="R168" s="106"/>
      <c r="S168" s="106"/>
      <c r="T168" s="106"/>
      <c r="U168" s="106">
        <v>100</v>
      </c>
    </row>
    <row r="169" spans="1:21">
      <c r="A169" s="105">
        <v>38862</v>
      </c>
      <c r="B169" s="103">
        <v>14.9</v>
      </c>
      <c r="C169" s="103">
        <v>17.899999999999999</v>
      </c>
      <c r="D169" s="104">
        <v>0.375</v>
      </c>
      <c r="E169" s="103">
        <v>10.6</v>
      </c>
      <c r="F169" s="104">
        <v>0.13194444444444445</v>
      </c>
      <c r="G169" s="103">
        <v>75</v>
      </c>
      <c r="H169" s="103">
        <v>0</v>
      </c>
      <c r="I169" s="103">
        <v>0</v>
      </c>
      <c r="J169" s="103"/>
      <c r="K169" s="103">
        <v>0</v>
      </c>
      <c r="L169" s="104">
        <v>0</v>
      </c>
      <c r="M169" s="103">
        <v>11.8</v>
      </c>
      <c r="N169" s="103">
        <v>84</v>
      </c>
      <c r="O169" s="104">
        <v>0.20138888888888887</v>
      </c>
      <c r="P169" s="103">
        <v>31</v>
      </c>
      <c r="Q169" s="103">
        <v>150</v>
      </c>
      <c r="R169" s="103"/>
      <c r="S169" s="103"/>
      <c r="T169" s="103"/>
      <c r="U169" s="103">
        <v>99.3</v>
      </c>
    </row>
    <row r="170" spans="1:21">
      <c r="A170" s="108">
        <v>38863</v>
      </c>
      <c r="B170" s="106">
        <v>16.600000000000001</v>
      </c>
      <c r="C170" s="106">
        <v>19</v>
      </c>
      <c r="D170" s="107">
        <v>0.3888888888888889</v>
      </c>
      <c r="E170" s="106">
        <v>15</v>
      </c>
      <c r="F170" s="107">
        <v>0.1388888888888889</v>
      </c>
      <c r="G170" s="106">
        <v>83</v>
      </c>
      <c r="H170" s="106">
        <v>0</v>
      </c>
      <c r="I170" s="106">
        <v>0</v>
      </c>
      <c r="J170" s="106"/>
      <c r="K170" s="106">
        <v>0</v>
      </c>
      <c r="L170" s="107">
        <v>0</v>
      </c>
      <c r="M170" s="106">
        <v>10.9</v>
      </c>
      <c r="N170" s="106">
        <v>79</v>
      </c>
      <c r="O170" s="107">
        <v>0.64583333333333337</v>
      </c>
      <c r="P170" s="106">
        <v>38.5</v>
      </c>
      <c r="Q170" s="106">
        <v>279</v>
      </c>
      <c r="R170" s="106"/>
      <c r="S170" s="106"/>
      <c r="T170" s="106"/>
      <c r="U170" s="106">
        <v>99.3</v>
      </c>
    </row>
    <row r="171" spans="1:21">
      <c r="A171" s="105">
        <v>38864</v>
      </c>
      <c r="B171" s="103">
        <v>16.7</v>
      </c>
      <c r="C171" s="103">
        <v>18.5</v>
      </c>
      <c r="D171" s="104">
        <v>0.41666666666666669</v>
      </c>
      <c r="E171" s="103">
        <v>15.4</v>
      </c>
      <c r="F171" s="104">
        <v>0.97916666666666663</v>
      </c>
      <c r="G171" s="103">
        <v>88</v>
      </c>
      <c r="H171" s="103">
        <v>0</v>
      </c>
      <c r="I171" s="103">
        <v>0</v>
      </c>
      <c r="J171" s="103"/>
      <c r="K171" s="103">
        <v>0</v>
      </c>
      <c r="L171" s="104">
        <v>0</v>
      </c>
      <c r="M171" s="103">
        <v>11.8</v>
      </c>
      <c r="N171" s="103">
        <v>56</v>
      </c>
      <c r="O171" s="104">
        <v>0.54861111111111105</v>
      </c>
      <c r="P171" s="103">
        <v>40</v>
      </c>
      <c r="Q171" s="103">
        <v>143</v>
      </c>
      <c r="R171" s="103"/>
      <c r="S171" s="103"/>
      <c r="T171" s="103"/>
      <c r="U171" s="103">
        <v>99.3</v>
      </c>
    </row>
    <row r="172" spans="1:21">
      <c r="A172" s="108">
        <v>38865</v>
      </c>
      <c r="B172" s="106">
        <v>16.100000000000001</v>
      </c>
      <c r="C172" s="106">
        <v>17.5</v>
      </c>
      <c r="D172" s="107">
        <v>0.47916666666666669</v>
      </c>
      <c r="E172" s="106">
        <v>15</v>
      </c>
      <c r="F172" s="107">
        <v>0.88194444444444453</v>
      </c>
      <c r="G172" s="106">
        <v>91</v>
      </c>
      <c r="H172" s="106">
        <v>0</v>
      </c>
      <c r="I172" s="106">
        <v>0</v>
      </c>
      <c r="J172" s="106"/>
      <c r="K172" s="106">
        <v>0</v>
      </c>
      <c r="L172" s="107">
        <v>0</v>
      </c>
      <c r="M172" s="106">
        <v>10.3</v>
      </c>
      <c r="N172" s="106">
        <v>33</v>
      </c>
      <c r="O172" s="107">
        <v>0.65972222222222221</v>
      </c>
      <c r="P172" s="106">
        <v>30.2</v>
      </c>
      <c r="Q172" s="106">
        <v>34</v>
      </c>
      <c r="R172" s="106"/>
      <c r="S172" s="106"/>
      <c r="T172" s="106"/>
      <c r="U172" s="106">
        <v>100</v>
      </c>
    </row>
    <row r="173" spans="1:21">
      <c r="A173" s="105">
        <v>38866</v>
      </c>
      <c r="B173" s="103">
        <v>15.2</v>
      </c>
      <c r="C173" s="103">
        <v>16.8</v>
      </c>
      <c r="D173" s="104">
        <v>0.54166666666666663</v>
      </c>
      <c r="E173" s="103">
        <v>13.7</v>
      </c>
      <c r="F173" s="104">
        <v>0.99305555555555547</v>
      </c>
      <c r="G173" s="103">
        <v>89</v>
      </c>
      <c r="H173" s="103">
        <v>0.5</v>
      </c>
      <c r="I173" s="103">
        <v>0.4</v>
      </c>
      <c r="J173" s="104">
        <v>0.25</v>
      </c>
      <c r="K173" s="103">
        <v>0.2</v>
      </c>
      <c r="L173" s="104">
        <v>0.25</v>
      </c>
      <c r="M173" s="103">
        <v>15.9</v>
      </c>
      <c r="N173" s="103">
        <v>19</v>
      </c>
      <c r="O173" s="104">
        <v>0.88194444444444453</v>
      </c>
      <c r="P173" s="103">
        <v>41.4</v>
      </c>
      <c r="Q173" s="103">
        <v>87</v>
      </c>
      <c r="R173" s="103"/>
      <c r="S173" s="103"/>
      <c r="T173" s="103"/>
      <c r="U173" s="103">
        <v>100</v>
      </c>
    </row>
    <row r="174" spans="1:21">
      <c r="A174" s="108">
        <v>38867</v>
      </c>
      <c r="B174" s="106">
        <v>14</v>
      </c>
      <c r="C174" s="106">
        <v>15.2</v>
      </c>
      <c r="D174" s="107">
        <v>0.59027777777777779</v>
      </c>
      <c r="E174" s="106">
        <v>13.1</v>
      </c>
      <c r="F174" s="107">
        <v>0.86111111111111116</v>
      </c>
      <c r="G174" s="106">
        <v>66</v>
      </c>
      <c r="H174" s="106">
        <v>0</v>
      </c>
      <c r="I174" s="106">
        <v>0</v>
      </c>
      <c r="J174" s="106"/>
      <c r="K174" s="106">
        <v>0</v>
      </c>
      <c r="L174" s="107">
        <v>0</v>
      </c>
      <c r="M174" s="106">
        <v>18.8</v>
      </c>
      <c r="N174" s="106">
        <v>36</v>
      </c>
      <c r="O174" s="107">
        <v>0.53472222222222221</v>
      </c>
      <c r="P174" s="106">
        <v>37.4</v>
      </c>
      <c r="Q174" s="106">
        <v>28</v>
      </c>
      <c r="R174" s="106"/>
      <c r="S174" s="106"/>
      <c r="T174" s="106"/>
      <c r="U174" s="106">
        <v>97.91</v>
      </c>
    </row>
    <row r="175" spans="1:21">
      <c r="A175" s="105">
        <v>38868</v>
      </c>
      <c r="B175" s="103">
        <v>14.1</v>
      </c>
      <c r="C175" s="103">
        <v>15.6</v>
      </c>
      <c r="D175" s="104">
        <v>0.34722222222222227</v>
      </c>
      <c r="E175" s="103">
        <v>12.7</v>
      </c>
      <c r="F175" s="104">
        <v>0.95138888888888884</v>
      </c>
      <c r="G175" s="103">
        <v>61</v>
      </c>
      <c r="H175" s="103">
        <v>0</v>
      </c>
      <c r="I175" s="103">
        <v>0</v>
      </c>
      <c r="J175" s="103"/>
      <c r="K175" s="103">
        <v>0</v>
      </c>
      <c r="L175" s="104">
        <v>0</v>
      </c>
      <c r="M175" s="103">
        <v>16.7</v>
      </c>
      <c r="N175" s="103">
        <v>65</v>
      </c>
      <c r="O175" s="104">
        <v>0.49305555555555558</v>
      </c>
      <c r="P175" s="103">
        <v>46.8</v>
      </c>
      <c r="Q175" s="103">
        <v>28</v>
      </c>
      <c r="R175" s="103"/>
      <c r="S175" s="103"/>
      <c r="T175" s="103"/>
      <c r="U175" s="103">
        <v>99.3</v>
      </c>
    </row>
    <row r="176" spans="1:21">
      <c r="A176" s="125"/>
      <c r="B176" s="126">
        <f>SUM(B145:B175)/31</f>
        <v>15.051612903225807</v>
      </c>
      <c r="C176" s="126">
        <f>SUM(C145:C175)/31</f>
        <v>18.64193548387097</v>
      </c>
      <c r="D176" s="126">
        <f>SUM(D145:D175)/31</f>
        <v>0.47692652329749102</v>
      </c>
      <c r="E176" s="126">
        <f>SUM(E145:E175)/31</f>
        <v>12.054838709677419</v>
      </c>
      <c r="F176" s="126">
        <f>SUM(F145:F175)/31</f>
        <v>0.46102150537634401</v>
      </c>
      <c r="G176" s="126">
        <f>SUM(G145:G175)/31</f>
        <v>77.838709677419359</v>
      </c>
      <c r="H176" s="126">
        <f>SUM(H145:H175)</f>
        <v>43.5</v>
      </c>
      <c r="I176" s="126">
        <f>SUM(I145:I175)/31</f>
        <v>0.80967741935483861</v>
      </c>
      <c r="J176" s="126">
        <f>SUM(J145:J175)/31</f>
        <v>0.20094086021505375</v>
      </c>
      <c r="K176" s="126">
        <f>SUM(K145:K175)/31</f>
        <v>0.34516129032258058</v>
      </c>
      <c r="L176" s="126">
        <f>SUM(L145:L175)/31</f>
        <v>0.19466845878136202</v>
      </c>
      <c r="M176" s="126">
        <f>SUM(M145:M175)/31</f>
        <v>13.825806451612904</v>
      </c>
      <c r="N176" s="126">
        <f>SUM(N145:N175)/31</f>
        <v>173</v>
      </c>
      <c r="O176" s="126">
        <f>SUM(O145:O175)/31</f>
        <v>0.48207885304659492</v>
      </c>
      <c r="P176" s="126">
        <f>SUM(P145:P175)/31</f>
        <v>44.13225806451613</v>
      </c>
      <c r="Q176" s="126">
        <f>SUM(Q145:Q175)/31</f>
        <v>155.93548387096774</v>
      </c>
      <c r="R176" s="123"/>
      <c r="S176" s="123"/>
      <c r="T176" s="123"/>
      <c r="U176" s="122"/>
    </row>
    <row r="177" spans="1:21">
      <c r="A177" s="116" t="s">
        <v>125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4"/>
    </row>
    <row r="178" spans="1:21">
      <c r="A178" s="110" t="s">
        <v>101</v>
      </c>
      <c r="B178" s="113" t="s">
        <v>100</v>
      </c>
      <c r="C178" s="112"/>
      <c r="D178" s="112"/>
      <c r="E178" s="112"/>
      <c r="F178" s="111"/>
      <c r="G178" s="110" t="s">
        <v>99</v>
      </c>
      <c r="H178" s="113" t="s">
        <v>98</v>
      </c>
      <c r="I178" s="112"/>
      <c r="J178" s="112"/>
      <c r="K178" s="112"/>
      <c r="L178" s="111"/>
      <c r="M178" s="113" t="s">
        <v>97</v>
      </c>
      <c r="N178" s="112"/>
      <c r="O178" s="112"/>
      <c r="P178" s="112"/>
      <c r="Q178" s="111"/>
      <c r="R178" s="113" t="s">
        <v>105</v>
      </c>
      <c r="S178" s="112"/>
      <c r="T178" s="111"/>
      <c r="U178" s="110" t="s">
        <v>96</v>
      </c>
    </row>
    <row r="179" spans="1:21">
      <c r="A179" s="110"/>
      <c r="B179" s="110" t="s">
        <v>84</v>
      </c>
      <c r="C179" s="113" t="s">
        <v>95</v>
      </c>
      <c r="D179" s="111"/>
      <c r="E179" s="113" t="s">
        <v>94</v>
      </c>
      <c r="F179" s="111"/>
      <c r="G179" s="110" t="s">
        <v>90</v>
      </c>
      <c r="H179" s="110" t="s">
        <v>93</v>
      </c>
      <c r="I179" s="113" t="s">
        <v>92</v>
      </c>
      <c r="J179" s="111"/>
      <c r="K179" s="113" t="s">
        <v>91</v>
      </c>
      <c r="L179" s="111"/>
      <c r="M179" s="113" t="s">
        <v>90</v>
      </c>
      <c r="N179" s="111"/>
      <c r="O179" s="113" t="s">
        <v>89</v>
      </c>
      <c r="P179" s="112"/>
      <c r="Q179" s="111"/>
      <c r="R179" s="110" t="s">
        <v>90</v>
      </c>
      <c r="S179" s="113" t="s">
        <v>104</v>
      </c>
      <c r="T179" s="111"/>
      <c r="U179" s="110"/>
    </row>
    <row r="180" spans="1:21">
      <c r="A180" s="110"/>
      <c r="B180" s="110" t="s">
        <v>88</v>
      </c>
      <c r="C180" s="110" t="s">
        <v>88</v>
      </c>
      <c r="D180" s="110" t="s">
        <v>85</v>
      </c>
      <c r="E180" s="110" t="s">
        <v>87</v>
      </c>
      <c r="F180" s="110" t="s">
        <v>85</v>
      </c>
      <c r="G180" s="110" t="s">
        <v>81</v>
      </c>
      <c r="H180" s="110" t="s">
        <v>86</v>
      </c>
      <c r="I180" s="110"/>
      <c r="J180" s="110" t="s">
        <v>85</v>
      </c>
      <c r="K180" s="110"/>
      <c r="L180" s="110" t="s">
        <v>85</v>
      </c>
      <c r="M180" s="110" t="s">
        <v>83</v>
      </c>
      <c r="N180" s="110" t="s">
        <v>82</v>
      </c>
      <c r="O180" s="110" t="s">
        <v>84</v>
      </c>
      <c r="P180" s="110" t="s">
        <v>83</v>
      </c>
      <c r="Q180" s="110" t="s">
        <v>82</v>
      </c>
      <c r="R180" s="110" t="s">
        <v>103</v>
      </c>
      <c r="S180" s="110" t="s">
        <v>103</v>
      </c>
      <c r="T180" s="110" t="s">
        <v>85</v>
      </c>
      <c r="U180" s="110" t="s">
        <v>81</v>
      </c>
    </row>
    <row r="181" spans="1:21">
      <c r="A181" s="105">
        <v>38869</v>
      </c>
      <c r="B181" s="103">
        <v>13.9</v>
      </c>
      <c r="C181" s="103">
        <v>17.3</v>
      </c>
      <c r="D181" s="104">
        <v>0.40972222222222227</v>
      </c>
      <c r="E181" s="103">
        <v>9.9</v>
      </c>
      <c r="F181" s="104">
        <v>0.20833333333333334</v>
      </c>
      <c r="G181" s="103">
        <v>65</v>
      </c>
      <c r="H181" s="103">
        <v>0</v>
      </c>
      <c r="I181" s="103">
        <v>0</v>
      </c>
      <c r="J181" s="103"/>
      <c r="K181" s="103">
        <v>0</v>
      </c>
      <c r="L181" s="104">
        <v>0</v>
      </c>
      <c r="M181" s="103">
        <v>15.3</v>
      </c>
      <c r="N181" s="103">
        <v>87</v>
      </c>
      <c r="O181" s="104">
        <v>0.52777777777777779</v>
      </c>
      <c r="P181" s="103">
        <v>44.3</v>
      </c>
      <c r="Q181" s="103">
        <v>122</v>
      </c>
      <c r="R181" s="103"/>
      <c r="S181" s="103"/>
      <c r="T181" s="103"/>
      <c r="U181" s="103">
        <v>100</v>
      </c>
    </row>
    <row r="182" spans="1:21">
      <c r="A182" s="108">
        <v>38870</v>
      </c>
      <c r="B182" s="106">
        <v>14.2</v>
      </c>
      <c r="C182" s="106">
        <v>16.600000000000001</v>
      </c>
      <c r="D182" s="107">
        <v>0.54861111111111105</v>
      </c>
      <c r="E182" s="106">
        <v>10.4</v>
      </c>
      <c r="F182" s="107">
        <v>0.20138888888888887</v>
      </c>
      <c r="G182" s="106">
        <v>76</v>
      </c>
      <c r="H182" s="106">
        <v>0.1</v>
      </c>
      <c r="I182" s="106">
        <v>0.1</v>
      </c>
      <c r="J182" s="107">
        <v>0.54166666666666663</v>
      </c>
      <c r="K182" s="106">
        <v>0.1</v>
      </c>
      <c r="L182" s="107">
        <v>0.54166666666666663</v>
      </c>
      <c r="M182" s="106">
        <v>12</v>
      </c>
      <c r="N182" s="106">
        <v>41</v>
      </c>
      <c r="O182" s="107">
        <v>0.61805555555555558</v>
      </c>
      <c r="P182" s="106">
        <v>28.8</v>
      </c>
      <c r="Q182" s="106">
        <v>160</v>
      </c>
      <c r="R182" s="106"/>
      <c r="S182" s="106"/>
      <c r="T182" s="106"/>
      <c r="U182" s="106">
        <v>100</v>
      </c>
    </row>
    <row r="183" spans="1:21">
      <c r="A183" s="105">
        <v>38871</v>
      </c>
      <c r="B183" s="103">
        <v>14.8</v>
      </c>
      <c r="C183" s="103">
        <v>16.399999999999999</v>
      </c>
      <c r="D183" s="104">
        <v>0.59027777777777779</v>
      </c>
      <c r="E183" s="103"/>
      <c r="F183" s="104">
        <v>0.46527777777777773</v>
      </c>
      <c r="G183" s="103">
        <v>298</v>
      </c>
      <c r="H183" s="103">
        <v>0</v>
      </c>
      <c r="I183" s="103">
        <v>3276.7</v>
      </c>
      <c r="J183" s="104">
        <v>0.46527777777777773</v>
      </c>
      <c r="K183" s="103">
        <v>3276.7</v>
      </c>
      <c r="L183" s="104">
        <v>0.46527777777777773</v>
      </c>
      <c r="M183" s="103">
        <v>11</v>
      </c>
      <c r="N183" s="103">
        <v>53</v>
      </c>
      <c r="O183" s="104">
        <v>0.49305555555555558</v>
      </c>
      <c r="P183" s="103">
        <v>35.299999999999997</v>
      </c>
      <c r="Q183" s="103">
        <v>62</v>
      </c>
      <c r="R183" s="103"/>
      <c r="S183" s="103"/>
      <c r="T183" s="103"/>
      <c r="U183" s="103">
        <v>100</v>
      </c>
    </row>
    <row r="184" spans="1:21">
      <c r="A184" s="108">
        <v>38872</v>
      </c>
      <c r="B184" s="106">
        <v>15.3</v>
      </c>
      <c r="C184" s="106">
        <v>18.899999999999999</v>
      </c>
      <c r="D184" s="107">
        <v>0.71527777777777779</v>
      </c>
      <c r="E184" s="106">
        <v>10.4</v>
      </c>
      <c r="F184" s="107">
        <v>0.14583333333333334</v>
      </c>
      <c r="G184" s="106">
        <v>74</v>
      </c>
      <c r="H184" s="106">
        <v>0</v>
      </c>
      <c r="I184" s="106">
        <v>0</v>
      </c>
      <c r="J184" s="106"/>
      <c r="K184" s="106">
        <v>0</v>
      </c>
      <c r="L184" s="107">
        <v>0</v>
      </c>
      <c r="M184" s="106">
        <v>14.7</v>
      </c>
      <c r="N184" s="106">
        <v>115</v>
      </c>
      <c r="O184" s="107">
        <v>0.64583333333333337</v>
      </c>
      <c r="P184" s="106">
        <v>40</v>
      </c>
      <c r="Q184" s="106">
        <v>168</v>
      </c>
      <c r="R184" s="106"/>
      <c r="S184" s="106"/>
      <c r="T184" s="106"/>
      <c r="U184" s="106">
        <v>100</v>
      </c>
    </row>
    <row r="185" spans="1:21">
      <c r="A185" s="105">
        <v>38873</v>
      </c>
      <c r="B185" s="103">
        <v>16.5</v>
      </c>
      <c r="C185" s="103">
        <v>19.399999999999999</v>
      </c>
      <c r="D185" s="104">
        <v>0.3611111111111111</v>
      </c>
      <c r="E185" s="103">
        <v>12.3</v>
      </c>
      <c r="F185" s="104">
        <v>0.19444444444444445</v>
      </c>
      <c r="G185" s="103">
        <v>75</v>
      </c>
      <c r="H185" s="103">
        <v>0</v>
      </c>
      <c r="I185" s="103">
        <v>0</v>
      </c>
      <c r="J185" s="103"/>
      <c r="K185" s="103">
        <v>0</v>
      </c>
      <c r="L185" s="104">
        <v>0</v>
      </c>
      <c r="M185" s="103">
        <v>13.1</v>
      </c>
      <c r="N185" s="103">
        <v>107</v>
      </c>
      <c r="O185" s="104">
        <v>0.5625</v>
      </c>
      <c r="P185" s="103">
        <v>39.6</v>
      </c>
      <c r="Q185" s="103">
        <v>166</v>
      </c>
      <c r="R185" s="103"/>
      <c r="S185" s="103"/>
      <c r="T185" s="103"/>
      <c r="U185" s="103">
        <v>100</v>
      </c>
    </row>
    <row r="186" spans="1:21">
      <c r="A186" s="108">
        <v>38874</v>
      </c>
      <c r="B186" s="106">
        <v>18.600000000000001</v>
      </c>
      <c r="C186" s="106">
        <v>23.8</v>
      </c>
      <c r="D186" s="107">
        <v>0.71527777777777779</v>
      </c>
      <c r="E186" s="106">
        <v>13.2</v>
      </c>
      <c r="F186" s="107">
        <v>0.20833333333333334</v>
      </c>
      <c r="G186" s="106">
        <v>64</v>
      </c>
      <c r="H186" s="106">
        <v>0</v>
      </c>
      <c r="I186" s="106">
        <v>0</v>
      </c>
      <c r="J186" s="106"/>
      <c r="K186" s="106">
        <v>0</v>
      </c>
      <c r="L186" s="107">
        <v>0</v>
      </c>
      <c r="M186" s="106">
        <v>15.4</v>
      </c>
      <c r="N186" s="106">
        <v>108</v>
      </c>
      <c r="O186" s="107">
        <v>0.56944444444444442</v>
      </c>
      <c r="P186" s="106">
        <v>49</v>
      </c>
      <c r="Q186" s="106">
        <v>167</v>
      </c>
      <c r="R186" s="106"/>
      <c r="S186" s="106"/>
      <c r="T186" s="106"/>
      <c r="U186" s="106">
        <v>100</v>
      </c>
    </row>
    <row r="187" spans="1:21">
      <c r="A187" s="105">
        <v>38875</v>
      </c>
      <c r="B187" s="103">
        <v>20</v>
      </c>
      <c r="C187" s="103">
        <v>23.7</v>
      </c>
      <c r="D187" s="104">
        <v>0.68055555555555547</v>
      </c>
      <c r="E187" s="103">
        <v>14.9</v>
      </c>
      <c r="F187" s="104">
        <v>0.20138888888888887</v>
      </c>
      <c r="G187" s="103">
        <v>61</v>
      </c>
      <c r="H187" s="103">
        <v>0</v>
      </c>
      <c r="I187" s="103">
        <v>0</v>
      </c>
      <c r="J187" s="103"/>
      <c r="K187" s="103">
        <v>0</v>
      </c>
      <c r="L187" s="104">
        <v>0</v>
      </c>
      <c r="M187" s="103">
        <v>12.8</v>
      </c>
      <c r="N187" s="103">
        <v>118</v>
      </c>
      <c r="O187" s="104">
        <v>0.52083333333333337</v>
      </c>
      <c r="P187" s="103">
        <v>36.4</v>
      </c>
      <c r="Q187" s="103">
        <v>180</v>
      </c>
      <c r="R187" s="103"/>
      <c r="S187" s="103"/>
      <c r="T187" s="103"/>
      <c r="U187" s="103">
        <v>98.61</v>
      </c>
    </row>
    <row r="188" spans="1:21">
      <c r="A188" s="108">
        <v>38876</v>
      </c>
      <c r="B188" s="106">
        <v>22.9</v>
      </c>
      <c r="C188" s="106">
        <v>34.299999999999997</v>
      </c>
      <c r="D188" s="107">
        <v>0.58333333333333337</v>
      </c>
      <c r="E188" s="106">
        <v>17.100000000000001</v>
      </c>
      <c r="F188" s="107">
        <v>0.99305555555555547</v>
      </c>
      <c r="G188" s="106">
        <v>60</v>
      </c>
      <c r="H188" s="106">
        <v>0</v>
      </c>
      <c r="I188" s="106">
        <v>0</v>
      </c>
      <c r="J188" s="106"/>
      <c r="K188" s="106">
        <v>0</v>
      </c>
      <c r="L188" s="107">
        <v>0</v>
      </c>
      <c r="M188" s="106">
        <v>13.5</v>
      </c>
      <c r="N188" s="106">
        <v>166</v>
      </c>
      <c r="O188" s="107">
        <v>0.6875</v>
      </c>
      <c r="P188" s="106">
        <v>55.1</v>
      </c>
      <c r="Q188" s="106">
        <v>179</v>
      </c>
      <c r="R188" s="106"/>
      <c r="S188" s="106"/>
      <c r="T188" s="106"/>
      <c r="U188" s="106">
        <v>100</v>
      </c>
    </row>
    <row r="189" spans="1:21">
      <c r="A189" s="105">
        <v>38877</v>
      </c>
      <c r="B189" s="103">
        <v>18.8</v>
      </c>
      <c r="C189" s="103">
        <v>28.9</v>
      </c>
      <c r="D189" s="104">
        <v>0.47222222222222227</v>
      </c>
      <c r="E189" s="103">
        <v>16.5</v>
      </c>
      <c r="F189" s="104">
        <v>4.8611111111111112E-2</v>
      </c>
      <c r="G189" s="103">
        <v>76</v>
      </c>
      <c r="H189" s="103">
        <v>0</v>
      </c>
      <c r="I189" s="103">
        <v>0</v>
      </c>
      <c r="J189" s="103"/>
      <c r="K189" s="103">
        <v>0</v>
      </c>
      <c r="L189" s="104">
        <v>0</v>
      </c>
      <c r="M189" s="103">
        <v>12</v>
      </c>
      <c r="N189" s="103">
        <v>71</v>
      </c>
      <c r="O189" s="104">
        <v>0.49305555555555558</v>
      </c>
      <c r="P189" s="103">
        <v>45.4</v>
      </c>
      <c r="Q189" s="103">
        <v>121</v>
      </c>
      <c r="R189" s="103"/>
      <c r="S189" s="103"/>
      <c r="T189" s="103"/>
      <c r="U189" s="103">
        <v>100</v>
      </c>
    </row>
    <row r="190" spans="1:21">
      <c r="A190" s="108">
        <v>38878</v>
      </c>
      <c r="B190" s="106">
        <v>20.2</v>
      </c>
      <c r="C190" s="106">
        <v>28.7</v>
      </c>
      <c r="D190" s="107">
        <v>0.4861111111111111</v>
      </c>
      <c r="E190" s="106">
        <v>16</v>
      </c>
      <c r="F190" s="107">
        <v>0.16666666666666666</v>
      </c>
      <c r="G190" s="106">
        <v>77</v>
      </c>
      <c r="H190" s="106">
        <v>3</v>
      </c>
      <c r="I190" s="106">
        <v>3</v>
      </c>
      <c r="J190" s="107">
        <v>0.59027777777777779</v>
      </c>
      <c r="K190" s="106">
        <v>1.7</v>
      </c>
      <c r="L190" s="107">
        <v>0.57638888888888895</v>
      </c>
      <c r="M190" s="106">
        <v>14.6</v>
      </c>
      <c r="N190" s="106">
        <v>340</v>
      </c>
      <c r="O190" s="107">
        <v>0.72222222222222221</v>
      </c>
      <c r="P190" s="106">
        <v>58.7</v>
      </c>
      <c r="Q190" s="106">
        <v>32</v>
      </c>
      <c r="R190" s="106"/>
      <c r="S190" s="106"/>
      <c r="T190" s="106"/>
      <c r="U190" s="106">
        <v>98.61</v>
      </c>
    </row>
    <row r="191" spans="1:21">
      <c r="A191" s="105">
        <v>38879</v>
      </c>
      <c r="B191" s="103">
        <v>20.399999999999999</v>
      </c>
      <c r="C191" s="103">
        <v>27.9</v>
      </c>
      <c r="D191" s="104">
        <v>0.74305555555555547</v>
      </c>
      <c r="E191" s="103">
        <v>16.3</v>
      </c>
      <c r="F191" s="104">
        <v>0.1875</v>
      </c>
      <c r="G191" s="103">
        <v>80</v>
      </c>
      <c r="H191" s="103">
        <v>0</v>
      </c>
      <c r="I191" s="103">
        <v>0</v>
      </c>
      <c r="J191" s="103"/>
      <c r="K191" s="103">
        <v>0</v>
      </c>
      <c r="L191" s="104">
        <v>0</v>
      </c>
      <c r="M191" s="103">
        <v>12.2</v>
      </c>
      <c r="N191" s="103">
        <v>334</v>
      </c>
      <c r="O191" s="104">
        <v>0.93055555555555547</v>
      </c>
      <c r="P191" s="103">
        <v>49</v>
      </c>
      <c r="Q191" s="103">
        <v>316</v>
      </c>
      <c r="R191" s="103"/>
      <c r="S191" s="103"/>
      <c r="T191" s="103"/>
      <c r="U191" s="103">
        <v>98.61</v>
      </c>
    </row>
    <row r="192" spans="1:21">
      <c r="A192" s="108">
        <v>38880</v>
      </c>
      <c r="B192" s="106">
        <v>17.5</v>
      </c>
      <c r="C192" s="106">
        <v>18.7</v>
      </c>
      <c r="D192" s="107">
        <v>0.59027777777777779</v>
      </c>
      <c r="E192" s="106">
        <v>16.899999999999999</v>
      </c>
      <c r="F192" s="107">
        <v>0.90277777777777779</v>
      </c>
      <c r="G192" s="106">
        <v>89</v>
      </c>
      <c r="H192" s="106">
        <v>3</v>
      </c>
      <c r="I192" s="106">
        <v>2.5</v>
      </c>
      <c r="J192" s="107">
        <v>0.49305555555555558</v>
      </c>
      <c r="K192" s="106">
        <v>0.6</v>
      </c>
      <c r="L192" s="107">
        <v>0.47222222222222227</v>
      </c>
      <c r="M192" s="106">
        <v>13.2</v>
      </c>
      <c r="N192" s="106">
        <v>340</v>
      </c>
      <c r="O192" s="107">
        <v>2.7777777777777776E-2</v>
      </c>
      <c r="P192" s="106">
        <v>40.299999999999997</v>
      </c>
      <c r="Q192" s="106">
        <v>327</v>
      </c>
      <c r="R192" s="106"/>
      <c r="S192" s="106"/>
      <c r="T192" s="106"/>
      <c r="U192" s="106">
        <v>99.3</v>
      </c>
    </row>
    <row r="193" spans="1:21">
      <c r="A193" s="105">
        <v>38881</v>
      </c>
      <c r="B193" s="103">
        <v>18.600000000000001</v>
      </c>
      <c r="C193" s="103">
        <v>26</v>
      </c>
      <c r="D193" s="104">
        <v>0.43055555555555558</v>
      </c>
      <c r="E193" s="103">
        <v>15.9</v>
      </c>
      <c r="F193" s="104">
        <v>0.19444444444444445</v>
      </c>
      <c r="G193" s="103">
        <v>82</v>
      </c>
      <c r="H193" s="103">
        <v>0</v>
      </c>
      <c r="I193" s="103">
        <v>0</v>
      </c>
      <c r="J193" s="103"/>
      <c r="K193" s="103">
        <v>0</v>
      </c>
      <c r="L193" s="104">
        <v>0</v>
      </c>
      <c r="M193" s="103">
        <v>11.6</v>
      </c>
      <c r="N193" s="103">
        <v>348</v>
      </c>
      <c r="O193" s="104">
        <v>0.47916666666666669</v>
      </c>
      <c r="P193" s="103">
        <v>36.700000000000003</v>
      </c>
      <c r="Q193" s="103">
        <v>84</v>
      </c>
      <c r="R193" s="103"/>
      <c r="S193" s="103"/>
      <c r="T193" s="103"/>
      <c r="U193" s="103">
        <v>99.3</v>
      </c>
    </row>
    <row r="194" spans="1:21">
      <c r="A194" s="108">
        <v>38882</v>
      </c>
      <c r="B194" s="106">
        <v>18.2</v>
      </c>
      <c r="C194" s="106">
        <v>21</v>
      </c>
      <c r="D194" s="107">
        <v>0.35416666666666669</v>
      </c>
      <c r="E194" s="106">
        <v>16.5</v>
      </c>
      <c r="F194" s="107">
        <v>0.22222222222222221</v>
      </c>
      <c r="G194" s="106">
        <v>90</v>
      </c>
      <c r="H194" s="106">
        <v>0</v>
      </c>
      <c r="I194" s="106">
        <v>0</v>
      </c>
      <c r="J194" s="106"/>
      <c r="K194" s="106">
        <v>0</v>
      </c>
      <c r="L194" s="107">
        <v>0</v>
      </c>
      <c r="M194" s="106">
        <v>10.1</v>
      </c>
      <c r="N194" s="106">
        <v>0</v>
      </c>
      <c r="O194" s="107">
        <v>0.46527777777777773</v>
      </c>
      <c r="P194" s="106">
        <v>31</v>
      </c>
      <c r="Q194" s="106">
        <v>307</v>
      </c>
      <c r="R194" s="106"/>
      <c r="S194" s="106"/>
      <c r="T194" s="106"/>
      <c r="U194" s="106">
        <v>99.3</v>
      </c>
    </row>
    <row r="195" spans="1:21">
      <c r="A195" s="105">
        <v>38883</v>
      </c>
      <c r="B195" s="103">
        <v>18.2</v>
      </c>
      <c r="C195" s="103">
        <v>19.600000000000001</v>
      </c>
      <c r="D195" s="104">
        <v>0.51388888888888895</v>
      </c>
      <c r="E195" s="103">
        <v>16.399999999999999</v>
      </c>
      <c r="F195" s="104">
        <v>0.13194444444444445</v>
      </c>
      <c r="G195" s="103">
        <v>90</v>
      </c>
      <c r="H195" s="103">
        <v>2.4</v>
      </c>
      <c r="I195" s="103">
        <v>1.9</v>
      </c>
      <c r="J195" s="104">
        <v>0.92361111111111116</v>
      </c>
      <c r="K195" s="103">
        <v>1.1000000000000001</v>
      </c>
      <c r="L195" s="104">
        <v>0.90972222222222221</v>
      </c>
      <c r="M195" s="103">
        <v>5.9</v>
      </c>
      <c r="N195" s="103">
        <v>21</v>
      </c>
      <c r="O195" s="104">
        <v>0.5</v>
      </c>
      <c r="P195" s="103">
        <v>22.3</v>
      </c>
      <c r="Q195" s="103">
        <v>110</v>
      </c>
      <c r="R195" s="103"/>
      <c r="S195" s="103"/>
      <c r="T195" s="103"/>
      <c r="U195" s="103">
        <v>97.91</v>
      </c>
    </row>
    <row r="196" spans="1:21">
      <c r="A196" s="108">
        <v>38884</v>
      </c>
      <c r="B196" s="106">
        <v>18.399999999999999</v>
      </c>
      <c r="C196" s="106">
        <v>19.899999999999999</v>
      </c>
      <c r="D196" s="107">
        <v>0.4513888888888889</v>
      </c>
      <c r="E196" s="106">
        <v>17.399999999999999</v>
      </c>
      <c r="F196" s="107">
        <v>0.19444444444444445</v>
      </c>
      <c r="G196" s="106">
        <v>92</v>
      </c>
      <c r="H196" s="106">
        <v>12.8</v>
      </c>
      <c r="I196" s="106">
        <v>6.1</v>
      </c>
      <c r="J196" s="107">
        <v>6.25E-2</v>
      </c>
      <c r="K196" s="106">
        <v>1.6</v>
      </c>
      <c r="L196" s="107">
        <v>9.7222222222222224E-2</v>
      </c>
      <c r="M196" s="106">
        <v>8.1999999999999993</v>
      </c>
      <c r="N196" s="106">
        <v>45</v>
      </c>
      <c r="O196" s="107">
        <v>7.6388888888888895E-2</v>
      </c>
      <c r="P196" s="106">
        <v>27.4</v>
      </c>
      <c r="Q196" s="106">
        <v>42</v>
      </c>
      <c r="R196" s="106"/>
      <c r="S196" s="106"/>
      <c r="T196" s="106"/>
      <c r="U196" s="106">
        <v>100</v>
      </c>
    </row>
    <row r="197" spans="1:21">
      <c r="A197" s="105">
        <v>38885</v>
      </c>
      <c r="B197" s="103">
        <v>18.600000000000001</v>
      </c>
      <c r="C197" s="103">
        <v>21</v>
      </c>
      <c r="D197" s="104">
        <v>0.72222222222222221</v>
      </c>
      <c r="E197" s="103">
        <v>16</v>
      </c>
      <c r="F197" s="104">
        <v>0.16666666666666666</v>
      </c>
      <c r="G197" s="103">
        <v>90</v>
      </c>
      <c r="H197" s="103">
        <v>0.2</v>
      </c>
      <c r="I197" s="103">
        <v>0.1</v>
      </c>
      <c r="J197" s="104">
        <v>6.9444444444444434E-2</v>
      </c>
      <c r="K197" s="103">
        <v>0.1</v>
      </c>
      <c r="L197" s="104">
        <v>6.9444444444444434E-2</v>
      </c>
      <c r="M197" s="103">
        <v>7.8</v>
      </c>
      <c r="N197" s="103">
        <v>28</v>
      </c>
      <c r="O197" s="104">
        <v>0.47916666666666669</v>
      </c>
      <c r="P197" s="103">
        <v>20.5</v>
      </c>
      <c r="Q197" s="103">
        <v>260</v>
      </c>
      <c r="R197" s="103"/>
      <c r="S197" s="103"/>
      <c r="T197" s="103"/>
      <c r="U197" s="103">
        <v>99.3</v>
      </c>
    </row>
    <row r="198" spans="1:21">
      <c r="A198" s="108">
        <v>38886</v>
      </c>
      <c r="B198" s="106">
        <v>19.399999999999999</v>
      </c>
      <c r="C198" s="106">
        <v>21.1</v>
      </c>
      <c r="D198" s="107">
        <v>0.47916666666666669</v>
      </c>
      <c r="E198" s="106">
        <v>17.600000000000001</v>
      </c>
      <c r="F198" s="107">
        <v>0.20138888888888887</v>
      </c>
      <c r="G198" s="106">
        <v>89</v>
      </c>
      <c r="H198" s="106">
        <v>0</v>
      </c>
      <c r="I198" s="106">
        <v>0</v>
      </c>
      <c r="J198" s="106"/>
      <c r="K198" s="106">
        <v>0</v>
      </c>
      <c r="L198" s="107">
        <v>0</v>
      </c>
      <c r="M198" s="106">
        <v>10.3</v>
      </c>
      <c r="N198" s="106">
        <v>45</v>
      </c>
      <c r="O198" s="107">
        <v>0.60416666666666663</v>
      </c>
      <c r="P198" s="106">
        <v>37.1</v>
      </c>
      <c r="Q198" s="106">
        <v>62</v>
      </c>
      <c r="R198" s="106"/>
      <c r="S198" s="106"/>
      <c r="T198" s="106"/>
      <c r="U198" s="106">
        <v>99.3</v>
      </c>
    </row>
    <row r="199" spans="1:21">
      <c r="A199" s="105">
        <v>38887</v>
      </c>
      <c r="B199" s="103">
        <v>18.8</v>
      </c>
      <c r="C199" s="103">
        <v>20.3</v>
      </c>
      <c r="D199" s="104">
        <v>0.375</v>
      </c>
      <c r="E199" s="103">
        <v>17.399999999999999</v>
      </c>
      <c r="F199" s="104">
        <v>0.65972222222222221</v>
      </c>
      <c r="G199" s="103">
        <v>91</v>
      </c>
      <c r="H199" s="103">
        <v>3.3</v>
      </c>
      <c r="I199" s="103">
        <v>2.9</v>
      </c>
      <c r="J199" s="104">
        <v>0.625</v>
      </c>
      <c r="K199" s="103">
        <v>1.2</v>
      </c>
      <c r="L199" s="104">
        <v>0.61111111111111105</v>
      </c>
      <c r="M199" s="103">
        <v>9.8000000000000007</v>
      </c>
      <c r="N199" s="103">
        <v>4</v>
      </c>
      <c r="O199" s="104">
        <v>0.54861111111111105</v>
      </c>
      <c r="P199" s="103">
        <v>32.4</v>
      </c>
      <c r="Q199" s="103">
        <v>331</v>
      </c>
      <c r="R199" s="103"/>
      <c r="S199" s="103"/>
      <c r="T199" s="103"/>
      <c r="U199" s="103">
        <v>68.05</v>
      </c>
    </row>
    <row r="200" spans="1:21">
      <c r="A200" s="108">
        <v>38888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>
        <v>0</v>
      </c>
    </row>
    <row r="201" spans="1:21">
      <c r="A201" s="105">
        <v>38889</v>
      </c>
      <c r="B201" s="103"/>
      <c r="C201" s="103"/>
      <c r="D201" s="104">
        <v>0.5625</v>
      </c>
      <c r="E201" s="103"/>
      <c r="F201" s="104">
        <v>0.57638888888888895</v>
      </c>
      <c r="G201" s="103">
        <v>4</v>
      </c>
      <c r="H201" s="103">
        <v>0</v>
      </c>
      <c r="I201" s="103">
        <v>0</v>
      </c>
      <c r="J201" s="103"/>
      <c r="K201" s="103">
        <v>0</v>
      </c>
      <c r="L201" s="104">
        <v>0.5625</v>
      </c>
      <c r="M201" s="103">
        <v>0</v>
      </c>
      <c r="N201" s="103">
        <v>0</v>
      </c>
      <c r="O201" s="104">
        <v>0.5625</v>
      </c>
      <c r="P201" s="103">
        <v>0</v>
      </c>
      <c r="Q201" s="103"/>
      <c r="R201" s="103"/>
      <c r="S201" s="103"/>
      <c r="T201" s="103"/>
      <c r="U201" s="103">
        <v>43.75</v>
      </c>
    </row>
    <row r="202" spans="1:21">
      <c r="A202" s="108">
        <v>38890</v>
      </c>
      <c r="B202" s="106"/>
      <c r="C202" s="106"/>
      <c r="D202" s="107">
        <v>0</v>
      </c>
      <c r="E202" s="106"/>
      <c r="F202" s="107">
        <v>2.0833333333333332E-2</v>
      </c>
      <c r="G202" s="106">
        <v>4</v>
      </c>
      <c r="H202" s="106">
        <v>0</v>
      </c>
      <c r="I202" s="106">
        <v>0</v>
      </c>
      <c r="J202" s="106"/>
      <c r="K202" s="106">
        <v>0</v>
      </c>
      <c r="L202" s="107">
        <v>0</v>
      </c>
      <c r="M202" s="106">
        <v>0</v>
      </c>
      <c r="N202" s="106">
        <v>0</v>
      </c>
      <c r="O202" s="107">
        <v>0</v>
      </c>
      <c r="P202" s="106">
        <v>0</v>
      </c>
      <c r="Q202" s="106">
        <v>360</v>
      </c>
      <c r="R202" s="106"/>
      <c r="S202" s="106"/>
      <c r="T202" s="106"/>
      <c r="U202" s="106">
        <v>100</v>
      </c>
    </row>
    <row r="203" spans="1:21">
      <c r="A203" s="105">
        <v>38891</v>
      </c>
      <c r="B203" s="103">
        <v>1.2</v>
      </c>
      <c r="C203" s="103">
        <v>21.2</v>
      </c>
      <c r="D203" s="104">
        <v>0.41666666666666669</v>
      </c>
      <c r="E203" s="103"/>
      <c r="F203" s="104">
        <v>9.7222222222222224E-2</v>
      </c>
      <c r="G203" s="103">
        <v>50</v>
      </c>
      <c r="H203" s="103">
        <v>0.1</v>
      </c>
      <c r="I203" s="103">
        <v>0.1</v>
      </c>
      <c r="J203" s="104">
        <v>0.3611111111111111</v>
      </c>
      <c r="K203" s="103">
        <v>0.1</v>
      </c>
      <c r="L203" s="104">
        <v>0.3611111111111111</v>
      </c>
      <c r="M203" s="103">
        <v>10.199999999999999</v>
      </c>
      <c r="N203" s="103">
        <v>40</v>
      </c>
      <c r="O203" s="104">
        <v>0.51388888888888895</v>
      </c>
      <c r="P203" s="103">
        <v>37.1</v>
      </c>
      <c r="Q203" s="103">
        <v>360</v>
      </c>
      <c r="R203" s="103"/>
      <c r="S203" s="103"/>
      <c r="T203" s="103"/>
      <c r="U203" s="103">
        <v>99.3</v>
      </c>
    </row>
    <row r="204" spans="1:21">
      <c r="A204" s="108">
        <v>38892</v>
      </c>
      <c r="B204" s="106">
        <v>17.5</v>
      </c>
      <c r="C204" s="106">
        <v>19.5</v>
      </c>
      <c r="D204" s="107">
        <v>0.57638888888888895</v>
      </c>
      <c r="E204" s="106">
        <v>15.2</v>
      </c>
      <c r="F204" s="107">
        <v>0.97916666666666663</v>
      </c>
      <c r="G204" s="106">
        <v>86</v>
      </c>
      <c r="H204" s="106">
        <v>0</v>
      </c>
      <c r="I204" s="106">
        <v>0</v>
      </c>
      <c r="J204" s="106"/>
      <c r="K204" s="106">
        <v>0</v>
      </c>
      <c r="L204" s="107">
        <v>0</v>
      </c>
      <c r="M204" s="106">
        <v>12</v>
      </c>
      <c r="N204" s="106">
        <v>348</v>
      </c>
      <c r="O204" s="107">
        <v>0.88194444444444453</v>
      </c>
      <c r="P204" s="106">
        <v>51.1</v>
      </c>
      <c r="Q204" s="106">
        <v>329</v>
      </c>
      <c r="R204" s="106"/>
      <c r="S204" s="106"/>
      <c r="T204" s="106"/>
      <c r="U204" s="106">
        <v>100</v>
      </c>
    </row>
    <row r="205" spans="1:21">
      <c r="A205" s="105">
        <v>38893</v>
      </c>
      <c r="B205" s="103">
        <v>17.600000000000001</v>
      </c>
      <c r="C205" s="103">
        <v>19.600000000000001</v>
      </c>
      <c r="D205" s="104">
        <v>0.50694444444444442</v>
      </c>
      <c r="E205" s="103">
        <v>15.6</v>
      </c>
      <c r="F205" s="104">
        <v>0</v>
      </c>
      <c r="G205" s="103">
        <v>81</v>
      </c>
      <c r="H205" s="103">
        <v>0</v>
      </c>
      <c r="I205" s="103">
        <v>0</v>
      </c>
      <c r="J205" s="104">
        <v>0</v>
      </c>
      <c r="K205" s="103">
        <v>0</v>
      </c>
      <c r="L205" s="104">
        <v>0</v>
      </c>
      <c r="M205" s="103">
        <v>7.9</v>
      </c>
      <c r="N205" s="103">
        <v>343</v>
      </c>
      <c r="O205" s="104">
        <v>3.4722222222222224E-2</v>
      </c>
      <c r="P205" s="103">
        <v>26.3</v>
      </c>
      <c r="Q205" s="103">
        <v>298</v>
      </c>
      <c r="R205" s="103"/>
      <c r="S205" s="103"/>
      <c r="T205" s="103"/>
      <c r="U205" s="103">
        <v>100</v>
      </c>
    </row>
    <row r="206" spans="1:21">
      <c r="A206" s="108">
        <v>38894</v>
      </c>
      <c r="B206" s="106">
        <v>17</v>
      </c>
      <c r="C206" s="106">
        <v>18</v>
      </c>
      <c r="D206" s="107">
        <v>0</v>
      </c>
      <c r="E206" s="106">
        <v>15.5</v>
      </c>
      <c r="F206" s="107">
        <v>0.91666666666666663</v>
      </c>
      <c r="G206" s="106">
        <v>84</v>
      </c>
      <c r="H206" s="106">
        <v>0</v>
      </c>
      <c r="I206" s="106">
        <v>0</v>
      </c>
      <c r="J206" s="107">
        <v>0</v>
      </c>
      <c r="K206" s="106">
        <v>0</v>
      </c>
      <c r="L206" s="107">
        <v>0</v>
      </c>
      <c r="M206" s="106">
        <v>15.5</v>
      </c>
      <c r="N206" s="106">
        <v>331</v>
      </c>
      <c r="O206" s="107">
        <v>0.84722222222222221</v>
      </c>
      <c r="P206" s="106">
        <v>36</v>
      </c>
      <c r="Q206" s="106">
        <v>328</v>
      </c>
      <c r="R206" s="106"/>
      <c r="S206" s="106"/>
      <c r="T206" s="106"/>
      <c r="U206" s="106">
        <v>99.3</v>
      </c>
    </row>
    <row r="207" spans="1:21">
      <c r="A207" s="105">
        <v>38895</v>
      </c>
      <c r="B207" s="103">
        <v>16.600000000000001</v>
      </c>
      <c r="C207" s="103">
        <v>17.899999999999999</v>
      </c>
      <c r="D207" s="104">
        <v>0.63194444444444442</v>
      </c>
      <c r="E207" s="103">
        <v>15.3</v>
      </c>
      <c r="F207" s="104">
        <v>0.1875</v>
      </c>
      <c r="G207" s="103">
        <v>87</v>
      </c>
      <c r="H207" s="103">
        <v>0</v>
      </c>
      <c r="I207" s="103">
        <v>0</v>
      </c>
      <c r="J207" s="104">
        <v>0</v>
      </c>
      <c r="K207" s="103">
        <v>0</v>
      </c>
      <c r="L207" s="104">
        <v>0</v>
      </c>
      <c r="M207" s="103">
        <v>5.5</v>
      </c>
      <c r="N207" s="103">
        <v>341</v>
      </c>
      <c r="O207" s="104">
        <v>0.59027777777777779</v>
      </c>
      <c r="P207" s="103">
        <v>20.2</v>
      </c>
      <c r="Q207" s="103">
        <v>80</v>
      </c>
      <c r="R207" s="103"/>
      <c r="S207" s="103"/>
      <c r="T207" s="103"/>
      <c r="U207" s="103">
        <v>100</v>
      </c>
    </row>
    <row r="208" spans="1:21">
      <c r="A208" s="108">
        <v>38896</v>
      </c>
      <c r="B208" s="106">
        <v>17.5</v>
      </c>
      <c r="C208" s="106">
        <v>19.100000000000001</v>
      </c>
      <c r="D208" s="107">
        <v>0.54861111111111105</v>
      </c>
      <c r="E208" s="106">
        <v>16.5</v>
      </c>
      <c r="F208" s="107">
        <v>4.1666666666666664E-2</v>
      </c>
      <c r="G208" s="106">
        <v>89</v>
      </c>
      <c r="H208" s="106">
        <v>0</v>
      </c>
      <c r="I208" s="106">
        <v>0</v>
      </c>
      <c r="J208" s="107">
        <v>0</v>
      </c>
      <c r="K208" s="106">
        <v>0</v>
      </c>
      <c r="L208" s="107">
        <v>0</v>
      </c>
      <c r="M208" s="106">
        <v>5.5</v>
      </c>
      <c r="N208" s="106">
        <v>49</v>
      </c>
      <c r="O208" s="107">
        <v>0.23611111111111113</v>
      </c>
      <c r="P208" s="106">
        <v>27</v>
      </c>
      <c r="Q208" s="106">
        <v>329</v>
      </c>
      <c r="R208" s="106"/>
      <c r="S208" s="106"/>
      <c r="T208" s="106"/>
      <c r="U208" s="106">
        <v>100</v>
      </c>
    </row>
    <row r="209" spans="1:21">
      <c r="A209" s="105">
        <v>38897</v>
      </c>
      <c r="B209" s="103">
        <v>18</v>
      </c>
      <c r="C209" s="103">
        <v>19.7</v>
      </c>
      <c r="D209" s="104">
        <v>0.69444444444444453</v>
      </c>
      <c r="E209" s="103">
        <v>16</v>
      </c>
      <c r="F209" s="104">
        <v>0.99305555555555547</v>
      </c>
      <c r="G209" s="103">
        <v>84</v>
      </c>
      <c r="H209" s="103">
        <v>0</v>
      </c>
      <c r="I209" s="103">
        <v>0</v>
      </c>
      <c r="J209" s="104">
        <v>0</v>
      </c>
      <c r="K209" s="103">
        <v>0</v>
      </c>
      <c r="L209" s="104">
        <v>0</v>
      </c>
      <c r="M209" s="103">
        <v>10.4</v>
      </c>
      <c r="N209" s="103">
        <v>90</v>
      </c>
      <c r="O209" s="104">
        <v>0.72222222222222221</v>
      </c>
      <c r="P209" s="103">
        <v>28.1</v>
      </c>
      <c r="Q209" s="103">
        <v>44</v>
      </c>
      <c r="R209" s="103"/>
      <c r="S209" s="103"/>
      <c r="T209" s="103"/>
      <c r="U209" s="103">
        <v>100</v>
      </c>
    </row>
    <row r="210" spans="1:21">
      <c r="A210" s="108">
        <v>38898</v>
      </c>
      <c r="B210" s="106">
        <v>18.5</v>
      </c>
      <c r="C210" s="106">
        <v>21.3</v>
      </c>
      <c r="D210" s="107">
        <v>0.51388888888888895</v>
      </c>
      <c r="E210" s="106">
        <v>14.2</v>
      </c>
      <c r="F210" s="107">
        <v>0.16666666666666666</v>
      </c>
      <c r="G210" s="106">
        <v>82</v>
      </c>
      <c r="H210" s="106">
        <v>0</v>
      </c>
      <c r="I210" s="106">
        <v>0</v>
      </c>
      <c r="J210" s="106"/>
      <c r="K210" s="106">
        <v>0</v>
      </c>
      <c r="L210" s="107">
        <v>0</v>
      </c>
      <c r="M210" s="106">
        <v>12.5</v>
      </c>
      <c r="N210" s="106">
        <v>106</v>
      </c>
      <c r="O210" s="107">
        <v>0.58333333333333337</v>
      </c>
      <c r="P210" s="106">
        <v>35.6</v>
      </c>
      <c r="Q210" s="106">
        <v>160</v>
      </c>
      <c r="R210" s="106"/>
      <c r="S210" s="106"/>
      <c r="T210" s="106"/>
      <c r="U210" s="106">
        <v>100</v>
      </c>
    </row>
    <row r="211" spans="1:21">
      <c r="A211" s="121"/>
      <c r="B211" s="127">
        <f>SUM(B181:B210)/27</f>
        <v>17.303703703703704</v>
      </c>
      <c r="C211" s="127">
        <f>SUM(C181:C210)/29</f>
        <v>19.993103448275864</v>
      </c>
      <c r="D211" s="127">
        <f>SUM(D181:D210)/29</f>
        <v>0.50598659003831414</v>
      </c>
      <c r="E211" s="127">
        <f>SUM(E181:E210)/24</f>
        <v>15.808333333333335</v>
      </c>
      <c r="F211" s="127">
        <f>SUM(F181:F210)/29</f>
        <v>0.33357279693486591</v>
      </c>
      <c r="G211" s="127">
        <f>SUM(G181:G210)/29</f>
        <v>81.724137931034477</v>
      </c>
      <c r="H211" s="127">
        <v>24.9</v>
      </c>
      <c r="I211" s="127">
        <f>SUM(I181:I210)/29</f>
        <v>113.5655172413793</v>
      </c>
      <c r="J211" s="127">
        <f>SUM(J181:J210)/29</f>
        <v>0.1424808429118774</v>
      </c>
      <c r="K211" s="127">
        <f>SUM(K181:K210)/29</f>
        <v>113.21379310344824</v>
      </c>
      <c r="L211" s="127">
        <f>SUM(L181:L210)/29</f>
        <v>0.16091954022988506</v>
      </c>
      <c r="M211" s="127">
        <f>SUM(M181:M210)/29</f>
        <v>10.448275862068966</v>
      </c>
      <c r="N211" s="127">
        <f>SUM(N181:N210)/29</f>
        <v>138.58620689655172</v>
      </c>
      <c r="O211" s="127">
        <f>SUM(O181:O210)/29</f>
        <v>0.51460727969348652</v>
      </c>
      <c r="P211" s="127">
        <f>SUM(P181:P210)/29</f>
        <v>34.162068965517243</v>
      </c>
      <c r="Q211" s="127">
        <f>SUM(Q181:Q210)/29</f>
        <v>189.10344827586206</v>
      </c>
      <c r="R211" s="119"/>
      <c r="S211" s="119"/>
      <c r="T211" s="119"/>
      <c r="U211" s="118"/>
    </row>
    <row r="212" spans="1:21">
      <c r="A212" s="116" t="s">
        <v>124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4"/>
    </row>
    <row r="213" spans="1:21">
      <c r="A213" s="110" t="s">
        <v>101</v>
      </c>
      <c r="B213" s="113" t="s">
        <v>100</v>
      </c>
      <c r="C213" s="112"/>
      <c r="D213" s="112"/>
      <c r="E213" s="112"/>
      <c r="F213" s="111"/>
      <c r="G213" s="110" t="s">
        <v>99</v>
      </c>
      <c r="H213" s="113" t="s">
        <v>98</v>
      </c>
      <c r="I213" s="112"/>
      <c r="J213" s="112"/>
      <c r="K213" s="112"/>
      <c r="L213" s="111"/>
      <c r="M213" s="113" t="s">
        <v>97</v>
      </c>
      <c r="N213" s="112"/>
      <c r="O213" s="112"/>
      <c r="P213" s="112"/>
      <c r="Q213" s="111"/>
      <c r="R213" s="113" t="s">
        <v>105</v>
      </c>
      <c r="S213" s="112"/>
      <c r="T213" s="111"/>
      <c r="U213" s="110" t="s">
        <v>96</v>
      </c>
    </row>
    <row r="214" spans="1:21">
      <c r="A214" s="110"/>
      <c r="B214" s="110" t="s">
        <v>84</v>
      </c>
      <c r="C214" s="113" t="s">
        <v>95</v>
      </c>
      <c r="D214" s="111"/>
      <c r="E214" s="113" t="s">
        <v>94</v>
      </c>
      <c r="F214" s="111"/>
      <c r="G214" s="110" t="s">
        <v>90</v>
      </c>
      <c r="H214" s="110" t="s">
        <v>93</v>
      </c>
      <c r="I214" s="113" t="s">
        <v>92</v>
      </c>
      <c r="J214" s="111"/>
      <c r="K214" s="113" t="s">
        <v>91</v>
      </c>
      <c r="L214" s="111"/>
      <c r="M214" s="113" t="s">
        <v>90</v>
      </c>
      <c r="N214" s="111"/>
      <c r="O214" s="113" t="s">
        <v>89</v>
      </c>
      <c r="P214" s="112"/>
      <c r="Q214" s="111"/>
      <c r="R214" s="110" t="s">
        <v>90</v>
      </c>
      <c r="S214" s="113" t="s">
        <v>104</v>
      </c>
      <c r="T214" s="111"/>
      <c r="U214" s="110"/>
    </row>
    <row r="215" spans="1:21">
      <c r="A215" s="110"/>
      <c r="B215" s="110" t="s">
        <v>88</v>
      </c>
      <c r="C215" s="110" t="s">
        <v>88</v>
      </c>
      <c r="D215" s="110" t="s">
        <v>85</v>
      </c>
      <c r="E215" s="110" t="s">
        <v>87</v>
      </c>
      <c r="F215" s="110" t="s">
        <v>85</v>
      </c>
      <c r="G215" s="110" t="s">
        <v>81</v>
      </c>
      <c r="H215" s="110" t="s">
        <v>86</v>
      </c>
      <c r="I215" s="110"/>
      <c r="J215" s="110" t="s">
        <v>85</v>
      </c>
      <c r="K215" s="110"/>
      <c r="L215" s="110" t="s">
        <v>85</v>
      </c>
      <c r="M215" s="110" t="s">
        <v>83</v>
      </c>
      <c r="N215" s="110" t="s">
        <v>82</v>
      </c>
      <c r="O215" s="110" t="s">
        <v>84</v>
      </c>
      <c r="P215" s="110" t="s">
        <v>83</v>
      </c>
      <c r="Q215" s="110" t="s">
        <v>82</v>
      </c>
      <c r="R215" s="110" t="s">
        <v>103</v>
      </c>
      <c r="S215" s="110" t="s">
        <v>103</v>
      </c>
      <c r="T215" s="110" t="s">
        <v>85</v>
      </c>
      <c r="U215" s="110" t="s">
        <v>81</v>
      </c>
    </row>
    <row r="216" spans="1:21">
      <c r="A216" s="105">
        <v>38899</v>
      </c>
      <c r="B216" s="103">
        <v>21.1</v>
      </c>
      <c r="C216" s="103">
        <v>29.1</v>
      </c>
      <c r="D216" s="104">
        <v>0.4861111111111111</v>
      </c>
      <c r="E216" s="103">
        <v>17.7</v>
      </c>
      <c r="F216" s="104">
        <v>6.9444444444444434E-2</v>
      </c>
      <c r="G216" s="103">
        <v>83</v>
      </c>
      <c r="H216" s="103">
        <v>0</v>
      </c>
      <c r="I216" s="103">
        <v>0</v>
      </c>
      <c r="J216" s="104">
        <v>0</v>
      </c>
      <c r="K216" s="103">
        <v>0</v>
      </c>
      <c r="L216" s="104">
        <v>0</v>
      </c>
      <c r="M216" s="103">
        <v>13.8</v>
      </c>
      <c r="N216" s="103">
        <v>341</v>
      </c>
      <c r="O216" s="104">
        <v>0.71527777777777779</v>
      </c>
      <c r="P216" s="103">
        <v>56.9</v>
      </c>
      <c r="Q216" s="103">
        <v>347</v>
      </c>
      <c r="R216" s="103"/>
      <c r="S216" s="103"/>
      <c r="T216" s="103"/>
      <c r="U216" s="103">
        <v>78.47</v>
      </c>
    </row>
    <row r="217" spans="1:21">
      <c r="A217" s="108">
        <v>38900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>
        <v>0</v>
      </c>
    </row>
    <row r="218" spans="1:21">
      <c r="A218" s="105">
        <v>38901</v>
      </c>
      <c r="B218" s="103"/>
      <c r="C218" s="103"/>
      <c r="D218" s="104">
        <v>0.81944444444444453</v>
      </c>
      <c r="E218" s="103"/>
      <c r="F218" s="104">
        <v>0.81944444444444453</v>
      </c>
      <c r="G218" s="103"/>
      <c r="H218" s="103">
        <v>0</v>
      </c>
      <c r="I218" s="103">
        <v>0</v>
      </c>
      <c r="J218" s="104">
        <v>0</v>
      </c>
      <c r="K218" s="103">
        <v>0</v>
      </c>
      <c r="L218" s="104">
        <v>0.81944444444444453</v>
      </c>
      <c r="M218" s="103"/>
      <c r="N218" s="103"/>
      <c r="O218" s="104">
        <v>0.81944444444444453</v>
      </c>
      <c r="P218" s="103"/>
      <c r="Q218" s="103"/>
      <c r="R218" s="103"/>
      <c r="S218" s="103"/>
      <c r="T218" s="103"/>
      <c r="U218" s="103">
        <v>52.77</v>
      </c>
    </row>
    <row r="219" spans="1:21">
      <c r="A219" s="108">
        <v>38902</v>
      </c>
      <c r="B219" s="106"/>
      <c r="C219" s="106"/>
      <c r="D219" s="106"/>
      <c r="E219" s="106"/>
      <c r="F219" s="106"/>
      <c r="G219" s="106"/>
      <c r="H219" s="106">
        <v>0.2</v>
      </c>
      <c r="I219" s="106">
        <v>0.2</v>
      </c>
      <c r="J219" s="107">
        <v>0.30555555555555552</v>
      </c>
      <c r="K219" s="106">
        <v>0.2</v>
      </c>
      <c r="L219" s="107">
        <v>0.30555555555555552</v>
      </c>
      <c r="M219" s="106">
        <v>15.3</v>
      </c>
      <c r="N219" s="106">
        <v>359</v>
      </c>
      <c r="O219" s="107">
        <v>0.90277777777777779</v>
      </c>
      <c r="P219" s="106">
        <v>191.2</v>
      </c>
      <c r="Q219" s="106">
        <v>332</v>
      </c>
      <c r="R219" s="106"/>
      <c r="S219" s="106"/>
      <c r="T219" s="106"/>
      <c r="U219" s="106">
        <v>100</v>
      </c>
    </row>
    <row r="220" spans="1:21">
      <c r="A220" s="105">
        <v>38903</v>
      </c>
      <c r="B220" s="103"/>
      <c r="C220" s="103"/>
      <c r="D220" s="103"/>
      <c r="E220" s="103"/>
      <c r="F220" s="103"/>
      <c r="G220" s="103"/>
      <c r="H220" s="103">
        <v>0</v>
      </c>
      <c r="I220" s="103">
        <v>0</v>
      </c>
      <c r="J220" s="103"/>
      <c r="K220" s="103">
        <v>0</v>
      </c>
      <c r="L220" s="104">
        <v>0</v>
      </c>
      <c r="M220" s="103">
        <v>25.8</v>
      </c>
      <c r="N220" s="103">
        <v>339</v>
      </c>
      <c r="O220" s="104">
        <v>4.8611111111111112E-2</v>
      </c>
      <c r="P220" s="103">
        <v>190.8</v>
      </c>
      <c r="Q220" s="103">
        <v>148</v>
      </c>
      <c r="R220" s="103"/>
      <c r="S220" s="103"/>
      <c r="T220" s="103"/>
      <c r="U220" s="103">
        <v>100</v>
      </c>
    </row>
    <row r="221" spans="1:21">
      <c r="A221" s="108">
        <v>38904</v>
      </c>
      <c r="B221" s="106"/>
      <c r="C221" s="106"/>
      <c r="D221" s="106"/>
      <c r="E221" s="106"/>
      <c r="F221" s="106"/>
      <c r="G221" s="106"/>
      <c r="H221" s="106">
        <v>0</v>
      </c>
      <c r="I221" s="106">
        <v>0</v>
      </c>
      <c r="J221" s="107">
        <v>0</v>
      </c>
      <c r="K221" s="106">
        <v>0</v>
      </c>
      <c r="L221" s="107">
        <v>0</v>
      </c>
      <c r="M221" s="106">
        <v>25.5</v>
      </c>
      <c r="N221" s="106">
        <v>333</v>
      </c>
      <c r="O221" s="107">
        <v>0.4861111111111111</v>
      </c>
      <c r="P221" s="106">
        <v>189</v>
      </c>
      <c r="Q221" s="106">
        <v>339</v>
      </c>
      <c r="R221" s="106"/>
      <c r="S221" s="106"/>
      <c r="T221" s="106"/>
      <c r="U221" s="106">
        <v>100</v>
      </c>
    </row>
    <row r="222" spans="1:21">
      <c r="A222" s="105">
        <v>38905</v>
      </c>
      <c r="B222" s="103"/>
      <c r="C222" s="103"/>
      <c r="D222" s="103"/>
      <c r="E222" s="103"/>
      <c r="F222" s="103"/>
      <c r="G222" s="103"/>
      <c r="H222" s="103">
        <v>0</v>
      </c>
      <c r="I222" s="103">
        <v>0</v>
      </c>
      <c r="J222" s="103"/>
      <c r="K222" s="103">
        <v>0</v>
      </c>
      <c r="L222" s="104">
        <v>0</v>
      </c>
      <c r="M222" s="103"/>
      <c r="N222" s="103"/>
      <c r="O222" s="103"/>
      <c r="P222" s="103"/>
      <c r="Q222" s="103"/>
      <c r="R222" s="103"/>
      <c r="S222" s="103"/>
      <c r="T222" s="103"/>
      <c r="U222" s="103">
        <v>100</v>
      </c>
    </row>
    <row r="223" spans="1:21">
      <c r="A223" s="108">
        <v>38906</v>
      </c>
      <c r="B223" s="106"/>
      <c r="C223" s="106"/>
      <c r="D223" s="106"/>
      <c r="E223" s="106"/>
      <c r="F223" s="106"/>
      <c r="G223" s="106"/>
      <c r="H223" s="106">
        <v>0</v>
      </c>
      <c r="I223" s="106">
        <v>0</v>
      </c>
      <c r="J223" s="107">
        <v>0</v>
      </c>
      <c r="K223" s="106">
        <v>0</v>
      </c>
      <c r="L223" s="107">
        <v>0</v>
      </c>
      <c r="M223" s="106">
        <v>9.3000000000000007</v>
      </c>
      <c r="N223" s="106">
        <v>40</v>
      </c>
      <c r="O223" s="107">
        <v>0.54166666666666663</v>
      </c>
      <c r="P223" s="106">
        <v>34.9</v>
      </c>
      <c r="Q223" s="106">
        <v>65</v>
      </c>
      <c r="R223" s="106"/>
      <c r="S223" s="106"/>
      <c r="T223" s="106"/>
      <c r="U223" s="106">
        <v>99.3</v>
      </c>
    </row>
    <row r="224" spans="1:21">
      <c r="A224" s="105">
        <v>38907</v>
      </c>
      <c r="B224" s="103"/>
      <c r="C224" s="103"/>
      <c r="D224" s="103"/>
      <c r="E224" s="103"/>
      <c r="F224" s="103"/>
      <c r="G224" s="103"/>
      <c r="H224" s="103">
        <v>0</v>
      </c>
      <c r="I224" s="103">
        <v>0</v>
      </c>
      <c r="J224" s="104">
        <v>0</v>
      </c>
      <c r="K224" s="103">
        <v>0</v>
      </c>
      <c r="L224" s="104">
        <v>0</v>
      </c>
      <c r="M224" s="103">
        <v>8.8000000000000007</v>
      </c>
      <c r="N224" s="103">
        <v>56</v>
      </c>
      <c r="O224" s="104">
        <v>0.6875</v>
      </c>
      <c r="P224" s="103">
        <v>20.2</v>
      </c>
      <c r="Q224" s="103">
        <v>33</v>
      </c>
      <c r="R224" s="103"/>
      <c r="S224" s="103"/>
      <c r="T224" s="103"/>
      <c r="U224" s="103">
        <v>99.3</v>
      </c>
    </row>
    <row r="225" spans="1:21">
      <c r="A225" s="108">
        <v>38908</v>
      </c>
      <c r="B225" s="106">
        <v>20.6</v>
      </c>
      <c r="C225" s="106">
        <v>22</v>
      </c>
      <c r="D225" s="107">
        <v>0.3263888888888889</v>
      </c>
      <c r="E225" s="106">
        <v>18.899999999999999</v>
      </c>
      <c r="F225" s="107">
        <v>0.25</v>
      </c>
      <c r="G225" s="106">
        <v>92</v>
      </c>
      <c r="H225" s="106">
        <v>0</v>
      </c>
      <c r="I225" s="106">
        <v>0</v>
      </c>
      <c r="J225" s="107">
        <v>0</v>
      </c>
      <c r="K225" s="106">
        <v>0</v>
      </c>
      <c r="L225" s="107">
        <v>0</v>
      </c>
      <c r="M225" s="106">
        <v>12</v>
      </c>
      <c r="N225" s="106">
        <v>159</v>
      </c>
      <c r="O225" s="107">
        <v>0.23611111111111113</v>
      </c>
      <c r="P225" s="106">
        <v>24.1</v>
      </c>
      <c r="Q225" s="106">
        <v>173</v>
      </c>
      <c r="R225" s="106"/>
      <c r="S225" s="106"/>
      <c r="T225" s="106"/>
      <c r="U225" s="106">
        <v>14.58</v>
      </c>
    </row>
    <row r="226" spans="1:21">
      <c r="A226" s="105">
        <v>38909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>
        <v>0</v>
      </c>
    </row>
    <row r="227" spans="1:21">
      <c r="A227" s="108">
        <v>38910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>
        <v>0</v>
      </c>
    </row>
    <row r="228" spans="1:21">
      <c r="A228" s="105">
        <v>38911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>
        <v>0</v>
      </c>
    </row>
    <row r="229" spans="1:21">
      <c r="A229" s="108">
        <v>38912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>
        <v>0</v>
      </c>
    </row>
    <row r="230" spans="1:21">
      <c r="A230" s="105">
        <v>38913</v>
      </c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>
        <v>0</v>
      </c>
    </row>
    <row r="231" spans="1:21">
      <c r="A231" s="108">
        <v>38914</v>
      </c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>
        <v>0</v>
      </c>
    </row>
    <row r="232" spans="1:21">
      <c r="A232" s="105">
        <v>38915</v>
      </c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>
        <v>0</v>
      </c>
    </row>
    <row r="233" spans="1:21">
      <c r="A233" s="108">
        <v>38916</v>
      </c>
      <c r="B233" s="106">
        <v>27</v>
      </c>
      <c r="C233" s="106">
        <v>46.1</v>
      </c>
      <c r="D233" s="107">
        <v>0.51388888888888895</v>
      </c>
      <c r="E233" s="106">
        <v>24.7</v>
      </c>
      <c r="F233" s="107">
        <v>0.79166666666666663</v>
      </c>
      <c r="G233" s="106">
        <v>82</v>
      </c>
      <c r="H233" s="106">
        <v>0</v>
      </c>
      <c r="I233" s="106">
        <v>0</v>
      </c>
      <c r="J233" s="107">
        <v>0</v>
      </c>
      <c r="K233" s="106">
        <v>0</v>
      </c>
      <c r="L233" s="107">
        <v>0.51388888888888895</v>
      </c>
      <c r="M233" s="106">
        <v>22.7</v>
      </c>
      <c r="N233" s="106">
        <v>332</v>
      </c>
      <c r="O233" s="107">
        <v>0.8125</v>
      </c>
      <c r="P233" s="106">
        <v>67.7</v>
      </c>
      <c r="Q233" s="106">
        <v>289</v>
      </c>
      <c r="R233" s="106"/>
      <c r="S233" s="106"/>
      <c r="T233" s="106"/>
      <c r="U233" s="106">
        <v>30.55</v>
      </c>
    </row>
    <row r="234" spans="1:21">
      <c r="A234" s="105">
        <v>38917</v>
      </c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>
        <v>0</v>
      </c>
    </row>
    <row r="235" spans="1:21">
      <c r="A235" s="108">
        <v>38918</v>
      </c>
      <c r="B235" s="106">
        <v>17.100000000000001</v>
      </c>
      <c r="C235" s="106">
        <v>29.9</v>
      </c>
      <c r="D235" s="107">
        <v>0.40277777777777773</v>
      </c>
      <c r="E235" s="106"/>
      <c r="F235" s="107">
        <v>0.3125</v>
      </c>
      <c r="G235" s="106">
        <v>79</v>
      </c>
      <c r="H235" s="106">
        <v>0.2</v>
      </c>
      <c r="I235" s="106">
        <v>0.2</v>
      </c>
      <c r="J235" s="107">
        <v>0.39583333333333331</v>
      </c>
      <c r="K235" s="106">
        <v>0.2</v>
      </c>
      <c r="L235" s="107">
        <v>0.39583333333333331</v>
      </c>
      <c r="M235" s="106">
        <v>12</v>
      </c>
      <c r="N235" s="106">
        <v>13</v>
      </c>
      <c r="O235" s="107">
        <v>0.40277777777777773</v>
      </c>
      <c r="P235" s="106">
        <v>450</v>
      </c>
      <c r="Q235" s="106">
        <v>1</v>
      </c>
      <c r="R235" s="106"/>
      <c r="S235" s="106"/>
      <c r="T235" s="106"/>
      <c r="U235" s="106">
        <v>68.75</v>
      </c>
    </row>
    <row r="236" spans="1:21">
      <c r="A236" s="105">
        <v>38919</v>
      </c>
      <c r="B236" s="103">
        <v>23.5</v>
      </c>
      <c r="C236" s="103">
        <v>25.1</v>
      </c>
      <c r="D236" s="104">
        <v>0.38194444444444442</v>
      </c>
      <c r="E236" s="103">
        <v>21.7</v>
      </c>
      <c r="F236" s="104">
        <v>0.97916666666666663</v>
      </c>
      <c r="G236" s="103">
        <v>93</v>
      </c>
      <c r="H236" s="103">
        <v>0</v>
      </c>
      <c r="I236" s="103">
        <v>0</v>
      </c>
      <c r="J236" s="103"/>
      <c r="K236" s="103">
        <v>0</v>
      </c>
      <c r="L236" s="104">
        <v>0</v>
      </c>
      <c r="M236" s="103">
        <v>13.1</v>
      </c>
      <c r="N236" s="103">
        <v>355</v>
      </c>
      <c r="O236" s="104">
        <v>0.14583333333333334</v>
      </c>
      <c r="P236" s="103">
        <v>75.599999999999994</v>
      </c>
      <c r="Q236" s="103">
        <v>325</v>
      </c>
      <c r="R236" s="103"/>
      <c r="S236" s="103"/>
      <c r="T236" s="103"/>
      <c r="U236" s="103">
        <v>100</v>
      </c>
    </row>
    <row r="237" spans="1:21">
      <c r="A237" s="108">
        <v>38920</v>
      </c>
      <c r="B237" s="106">
        <v>22.1</v>
      </c>
      <c r="C237" s="106">
        <v>23.5</v>
      </c>
      <c r="D237" s="107">
        <v>0.64583333333333337</v>
      </c>
      <c r="E237" s="106">
        <v>21</v>
      </c>
      <c r="F237" s="107">
        <v>0.97916666666666663</v>
      </c>
      <c r="G237" s="106">
        <v>86</v>
      </c>
      <c r="H237" s="106">
        <v>0</v>
      </c>
      <c r="I237" s="106">
        <v>0</v>
      </c>
      <c r="J237" s="106"/>
      <c r="K237" s="106">
        <v>0</v>
      </c>
      <c r="L237" s="107">
        <v>0</v>
      </c>
      <c r="M237" s="106">
        <v>11.5</v>
      </c>
      <c r="N237" s="106">
        <v>352</v>
      </c>
      <c r="O237" s="107">
        <v>1.3888888888888888E-2</v>
      </c>
      <c r="P237" s="106">
        <v>34.6</v>
      </c>
      <c r="Q237" s="106">
        <v>329</v>
      </c>
      <c r="R237" s="106"/>
      <c r="S237" s="106"/>
      <c r="T237" s="106"/>
      <c r="U237" s="106">
        <v>99.3</v>
      </c>
    </row>
    <row r="238" spans="1:21">
      <c r="A238" s="105">
        <v>38921</v>
      </c>
      <c r="B238" s="103">
        <v>22.8</v>
      </c>
      <c r="C238" s="103">
        <v>24.5</v>
      </c>
      <c r="D238" s="104">
        <v>0.52083333333333337</v>
      </c>
      <c r="E238" s="103">
        <v>20.8</v>
      </c>
      <c r="F238" s="104">
        <v>0.21527777777777779</v>
      </c>
      <c r="G238" s="103">
        <v>85</v>
      </c>
      <c r="H238" s="103">
        <v>0</v>
      </c>
      <c r="I238" s="103">
        <v>0</v>
      </c>
      <c r="J238" s="103"/>
      <c r="K238" s="103">
        <v>0</v>
      </c>
      <c r="L238" s="104">
        <v>0</v>
      </c>
      <c r="M238" s="103">
        <v>8</v>
      </c>
      <c r="N238" s="103">
        <v>72</v>
      </c>
      <c r="O238" s="104">
        <v>0.70138888888888884</v>
      </c>
      <c r="P238" s="103">
        <v>33.1</v>
      </c>
      <c r="Q238" s="103">
        <v>89</v>
      </c>
      <c r="R238" s="103"/>
      <c r="S238" s="103"/>
      <c r="T238" s="103"/>
      <c r="U238" s="103">
        <v>99.3</v>
      </c>
    </row>
    <row r="239" spans="1:21">
      <c r="A239" s="108">
        <v>38922</v>
      </c>
      <c r="B239" s="106">
        <v>23.5</v>
      </c>
      <c r="C239" s="106">
        <v>25.1</v>
      </c>
      <c r="D239" s="107">
        <v>0.34722222222222227</v>
      </c>
      <c r="E239" s="106">
        <v>21.1</v>
      </c>
      <c r="F239" s="107">
        <v>7.6388888888888895E-2</v>
      </c>
      <c r="G239" s="106">
        <v>88</v>
      </c>
      <c r="H239" s="106">
        <v>0</v>
      </c>
      <c r="I239" s="106">
        <v>0</v>
      </c>
      <c r="J239" s="106"/>
      <c r="K239" s="106">
        <v>0</v>
      </c>
      <c r="L239" s="107">
        <v>0</v>
      </c>
      <c r="M239" s="106">
        <v>11.4</v>
      </c>
      <c r="N239" s="106">
        <v>19</v>
      </c>
      <c r="O239" s="107">
        <v>0.82638888888888884</v>
      </c>
      <c r="P239" s="106">
        <v>30.2</v>
      </c>
      <c r="Q239" s="106">
        <v>171</v>
      </c>
      <c r="R239" s="106"/>
      <c r="S239" s="106"/>
      <c r="T239" s="106"/>
      <c r="U239" s="106">
        <v>100</v>
      </c>
    </row>
    <row r="240" spans="1:21">
      <c r="A240" s="105">
        <v>38923</v>
      </c>
      <c r="B240" s="103">
        <v>22.7</v>
      </c>
      <c r="C240" s="103">
        <v>23.3</v>
      </c>
      <c r="D240" s="104">
        <v>0.41666666666666669</v>
      </c>
      <c r="E240" s="103">
        <v>21.5</v>
      </c>
      <c r="F240" s="104">
        <v>0.86111111111111116</v>
      </c>
      <c r="G240" s="103">
        <v>91</v>
      </c>
      <c r="H240" s="103">
        <v>0</v>
      </c>
      <c r="I240" s="103">
        <v>0</v>
      </c>
      <c r="J240" s="103"/>
      <c r="K240" s="103">
        <v>0</v>
      </c>
      <c r="L240" s="104">
        <v>0</v>
      </c>
      <c r="M240" s="103">
        <v>19.5</v>
      </c>
      <c r="N240" s="103">
        <v>335</v>
      </c>
      <c r="O240" s="104">
        <v>0.47916666666666669</v>
      </c>
      <c r="P240" s="103">
        <v>37.1</v>
      </c>
      <c r="Q240" s="103">
        <v>332</v>
      </c>
      <c r="R240" s="103"/>
      <c r="S240" s="103"/>
      <c r="T240" s="103"/>
      <c r="U240" s="103">
        <v>99.3</v>
      </c>
    </row>
    <row r="241" spans="1:21">
      <c r="A241" s="108">
        <v>38924</v>
      </c>
      <c r="B241" s="106">
        <v>22.8</v>
      </c>
      <c r="C241" s="106">
        <v>24.1</v>
      </c>
      <c r="D241" s="107">
        <v>0.54861111111111105</v>
      </c>
      <c r="E241" s="106">
        <v>21.3</v>
      </c>
      <c r="F241" s="107">
        <v>0.1875</v>
      </c>
      <c r="G241" s="106">
        <v>91</v>
      </c>
      <c r="H241" s="106">
        <v>0</v>
      </c>
      <c r="I241" s="106">
        <v>0</v>
      </c>
      <c r="J241" s="106"/>
      <c r="K241" s="106">
        <v>0</v>
      </c>
      <c r="L241" s="107">
        <v>0</v>
      </c>
      <c r="M241" s="106">
        <v>9.1</v>
      </c>
      <c r="N241" s="106">
        <v>15</v>
      </c>
      <c r="O241" s="107">
        <v>0.72222222222222221</v>
      </c>
      <c r="P241" s="106">
        <v>41.8</v>
      </c>
      <c r="Q241" s="106">
        <v>332</v>
      </c>
      <c r="R241" s="106"/>
      <c r="S241" s="106"/>
      <c r="T241" s="106"/>
      <c r="U241" s="106">
        <v>98.61</v>
      </c>
    </row>
    <row r="242" spans="1:21">
      <c r="A242" s="105">
        <v>38925</v>
      </c>
      <c r="B242" s="103">
        <v>21.9</v>
      </c>
      <c r="C242" s="103">
        <v>23.7</v>
      </c>
      <c r="D242" s="104">
        <v>0.56944444444444442</v>
      </c>
      <c r="E242" s="103">
        <v>18</v>
      </c>
      <c r="F242" s="104">
        <v>0.63194444444444442</v>
      </c>
      <c r="G242" s="103">
        <v>87</v>
      </c>
      <c r="H242" s="103">
        <v>0</v>
      </c>
      <c r="I242" s="103">
        <v>0</v>
      </c>
      <c r="J242" s="103"/>
      <c r="K242" s="103">
        <v>0</v>
      </c>
      <c r="L242" s="104">
        <v>0</v>
      </c>
      <c r="M242" s="103">
        <v>16.2</v>
      </c>
      <c r="N242" s="103">
        <v>347</v>
      </c>
      <c r="O242" s="104">
        <v>0.625</v>
      </c>
      <c r="P242" s="103">
        <v>75.599999999999994</v>
      </c>
      <c r="Q242" s="103">
        <v>28</v>
      </c>
      <c r="R242" s="103"/>
      <c r="S242" s="103"/>
      <c r="T242" s="103"/>
      <c r="U242" s="103">
        <v>100</v>
      </c>
    </row>
    <row r="243" spans="1:21">
      <c r="A243" s="108">
        <v>38926</v>
      </c>
      <c r="B243" s="106">
        <v>20.8</v>
      </c>
      <c r="C243" s="106">
        <v>22.9</v>
      </c>
      <c r="D243" s="107">
        <v>0.6875</v>
      </c>
      <c r="E243" s="106">
        <v>18.899999999999999</v>
      </c>
      <c r="F243" s="107">
        <v>0.99305555555555547</v>
      </c>
      <c r="G243" s="106">
        <v>82</v>
      </c>
      <c r="H243" s="106">
        <v>0</v>
      </c>
      <c r="I243" s="106">
        <v>0</v>
      </c>
      <c r="J243" s="106"/>
      <c r="K243" s="106">
        <v>0</v>
      </c>
      <c r="L243" s="107">
        <v>0</v>
      </c>
      <c r="M243" s="106">
        <v>13.6</v>
      </c>
      <c r="N243" s="106">
        <v>330</v>
      </c>
      <c r="O243" s="107">
        <v>0.1388888888888889</v>
      </c>
      <c r="P243" s="106">
        <v>46.8</v>
      </c>
      <c r="Q243" s="106">
        <v>330</v>
      </c>
      <c r="R243" s="106"/>
      <c r="S243" s="106"/>
      <c r="T243" s="106"/>
      <c r="U243" s="106">
        <v>100</v>
      </c>
    </row>
    <row r="244" spans="1:21">
      <c r="A244" s="105">
        <v>38927</v>
      </c>
      <c r="B244" s="103">
        <v>22</v>
      </c>
      <c r="C244" s="103">
        <v>25.1</v>
      </c>
      <c r="D244" s="104">
        <v>0.54861111111111105</v>
      </c>
      <c r="E244" s="103">
        <v>17</v>
      </c>
      <c r="F244" s="104">
        <v>0.20833333333333334</v>
      </c>
      <c r="G244" s="103">
        <v>79</v>
      </c>
      <c r="H244" s="103">
        <v>0</v>
      </c>
      <c r="I244" s="103">
        <v>0</v>
      </c>
      <c r="J244" s="103"/>
      <c r="K244" s="103">
        <v>0</v>
      </c>
      <c r="L244" s="104">
        <v>0</v>
      </c>
      <c r="M244" s="103">
        <v>10.9</v>
      </c>
      <c r="N244" s="103">
        <v>108</v>
      </c>
      <c r="O244" s="104">
        <v>0.2638888888888889</v>
      </c>
      <c r="P244" s="103">
        <v>25.2</v>
      </c>
      <c r="Q244" s="103">
        <v>172</v>
      </c>
      <c r="R244" s="103"/>
      <c r="S244" s="103"/>
      <c r="T244" s="103"/>
      <c r="U244" s="103">
        <v>100</v>
      </c>
    </row>
    <row r="245" spans="1:21">
      <c r="A245" s="108">
        <v>38928</v>
      </c>
      <c r="B245" s="106">
        <v>21.4</v>
      </c>
      <c r="C245" s="106">
        <v>23.5</v>
      </c>
      <c r="D245" s="107">
        <v>0.4375</v>
      </c>
      <c r="E245" s="106">
        <v>19.3</v>
      </c>
      <c r="F245" s="107">
        <v>0.20833333333333334</v>
      </c>
      <c r="G245" s="106">
        <v>88</v>
      </c>
      <c r="H245" s="106">
        <v>0</v>
      </c>
      <c r="I245" s="106">
        <v>0</v>
      </c>
      <c r="J245" s="106"/>
      <c r="K245" s="106">
        <v>0</v>
      </c>
      <c r="L245" s="107">
        <v>0</v>
      </c>
      <c r="M245" s="106">
        <v>12.3</v>
      </c>
      <c r="N245" s="106">
        <v>4</v>
      </c>
      <c r="O245" s="107">
        <v>0.5625</v>
      </c>
      <c r="P245" s="106">
        <v>35.6</v>
      </c>
      <c r="Q245" s="106">
        <v>79</v>
      </c>
      <c r="R245" s="106"/>
      <c r="S245" s="106"/>
      <c r="T245" s="106"/>
      <c r="U245" s="106">
        <v>99.3</v>
      </c>
    </row>
    <row r="246" spans="1:21">
      <c r="A246" s="105">
        <v>38929</v>
      </c>
      <c r="B246" s="103">
        <v>22.2</v>
      </c>
      <c r="C246" s="103">
        <v>24.3</v>
      </c>
      <c r="D246" s="104">
        <v>0.61805555555555558</v>
      </c>
      <c r="E246" s="103">
        <v>20</v>
      </c>
      <c r="F246" s="104">
        <v>0.22916666666666666</v>
      </c>
      <c r="G246" s="103">
        <v>84</v>
      </c>
      <c r="H246" s="103">
        <v>0</v>
      </c>
      <c r="I246" s="103">
        <v>0</v>
      </c>
      <c r="J246" s="103"/>
      <c r="K246" s="103">
        <v>0</v>
      </c>
      <c r="L246" s="104">
        <v>0</v>
      </c>
      <c r="M246" s="103">
        <v>6.4</v>
      </c>
      <c r="N246" s="103">
        <v>14</v>
      </c>
      <c r="O246" s="104">
        <v>0.68055555555555547</v>
      </c>
      <c r="P246" s="103">
        <v>16.600000000000001</v>
      </c>
      <c r="Q246" s="103">
        <v>322</v>
      </c>
      <c r="R246" s="103"/>
      <c r="S246" s="103"/>
      <c r="T246" s="103"/>
      <c r="U246" s="103">
        <v>99.3</v>
      </c>
    </row>
    <row r="247" spans="1:21">
      <c r="A247" s="125"/>
      <c r="B247" s="126">
        <f>SUM(B216:B246)/15</f>
        <v>22.1</v>
      </c>
      <c r="C247" s="126">
        <f>SUM(C216:C246)/15</f>
        <v>26.146666666666665</v>
      </c>
      <c r="D247" s="126">
        <f>SUM(D216:D246)/15</f>
        <v>0.55138888888888893</v>
      </c>
      <c r="E247" s="126">
        <f>SUM(E216:E246)/15</f>
        <v>18.793333333333337</v>
      </c>
      <c r="F247" s="126">
        <f>SUM(F216:F246)/15</f>
        <v>0.52083333333333326</v>
      </c>
      <c r="G247" s="126">
        <f>SUM(G216:G246)/15</f>
        <v>86</v>
      </c>
      <c r="H247" s="126">
        <f>SUM(H216:H246)</f>
        <v>0.4</v>
      </c>
      <c r="I247" s="126">
        <f>SUM(I216:I246)/15</f>
        <v>2.6666666666666668E-2</v>
      </c>
      <c r="J247" s="126">
        <f>SUM(J216:J246)/15</f>
        <v>4.6759259259259257E-2</v>
      </c>
      <c r="K247" s="126">
        <f>SUM(K216:K246)/15</f>
        <v>2.6666666666666668E-2</v>
      </c>
      <c r="L247" s="126">
        <f>SUM(L216:L246)/15</f>
        <v>0.13564814814814816</v>
      </c>
      <c r="M247" s="126">
        <f>SUM(M216:M246)/15</f>
        <v>18.479999999999997</v>
      </c>
      <c r="N247" s="126">
        <f>SUM(N216:N246)/15</f>
        <v>261.53333333333336</v>
      </c>
      <c r="O247" s="126">
        <f>SUM(O216:O246)/15</f>
        <v>0.72083333333333344</v>
      </c>
      <c r="P247" s="126">
        <f>SUM(P216:P246)/15</f>
        <v>111.79999999999997</v>
      </c>
      <c r="Q247" s="126">
        <f>SUM(Q216:Q246)/15</f>
        <v>282.39999999999998</v>
      </c>
      <c r="R247" s="123"/>
      <c r="S247" s="123"/>
      <c r="T247" s="123"/>
      <c r="U247" s="122"/>
    </row>
    <row r="248" spans="1:21">
      <c r="A248" s="116" t="s">
        <v>123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4"/>
    </row>
    <row r="249" spans="1:21">
      <c r="A249" s="110" t="s">
        <v>101</v>
      </c>
      <c r="B249" s="113" t="s">
        <v>100</v>
      </c>
      <c r="C249" s="112"/>
      <c r="D249" s="112"/>
      <c r="E249" s="112"/>
      <c r="F249" s="111"/>
      <c r="G249" s="110" t="s">
        <v>99</v>
      </c>
      <c r="H249" s="113" t="s">
        <v>98</v>
      </c>
      <c r="I249" s="112"/>
      <c r="J249" s="112"/>
      <c r="K249" s="112"/>
      <c r="L249" s="111"/>
      <c r="M249" s="113" t="s">
        <v>97</v>
      </c>
      <c r="N249" s="112"/>
      <c r="O249" s="112"/>
      <c r="P249" s="112"/>
      <c r="Q249" s="111"/>
      <c r="R249" s="113" t="s">
        <v>105</v>
      </c>
      <c r="S249" s="112"/>
      <c r="T249" s="111"/>
      <c r="U249" s="110" t="s">
        <v>96</v>
      </c>
    </row>
    <row r="250" spans="1:21">
      <c r="A250" s="110"/>
      <c r="B250" s="110" t="s">
        <v>84</v>
      </c>
      <c r="C250" s="113" t="s">
        <v>95</v>
      </c>
      <c r="D250" s="111"/>
      <c r="E250" s="113" t="s">
        <v>94</v>
      </c>
      <c r="F250" s="111"/>
      <c r="G250" s="110" t="s">
        <v>90</v>
      </c>
      <c r="H250" s="110" t="s">
        <v>93</v>
      </c>
      <c r="I250" s="113" t="s">
        <v>92</v>
      </c>
      <c r="J250" s="111"/>
      <c r="K250" s="113" t="s">
        <v>91</v>
      </c>
      <c r="L250" s="111"/>
      <c r="M250" s="113" t="s">
        <v>90</v>
      </c>
      <c r="N250" s="111"/>
      <c r="O250" s="113" t="s">
        <v>89</v>
      </c>
      <c r="P250" s="112"/>
      <c r="Q250" s="111"/>
      <c r="R250" s="110" t="s">
        <v>90</v>
      </c>
      <c r="S250" s="113" t="s">
        <v>104</v>
      </c>
      <c r="T250" s="111"/>
      <c r="U250" s="110"/>
    </row>
    <row r="251" spans="1:21">
      <c r="A251" s="110"/>
      <c r="B251" s="110" t="s">
        <v>88</v>
      </c>
      <c r="C251" s="110" t="s">
        <v>88</v>
      </c>
      <c r="D251" s="110" t="s">
        <v>85</v>
      </c>
      <c r="E251" s="110" t="s">
        <v>87</v>
      </c>
      <c r="F251" s="110" t="s">
        <v>85</v>
      </c>
      <c r="G251" s="110" t="s">
        <v>81</v>
      </c>
      <c r="H251" s="110" t="s">
        <v>86</v>
      </c>
      <c r="I251" s="110"/>
      <c r="J251" s="110" t="s">
        <v>85</v>
      </c>
      <c r="K251" s="110"/>
      <c r="L251" s="110" t="s">
        <v>85</v>
      </c>
      <c r="M251" s="110" t="s">
        <v>83</v>
      </c>
      <c r="N251" s="110" t="s">
        <v>82</v>
      </c>
      <c r="O251" s="110" t="s">
        <v>84</v>
      </c>
      <c r="P251" s="110" t="s">
        <v>83</v>
      </c>
      <c r="Q251" s="110" t="s">
        <v>82</v>
      </c>
      <c r="R251" s="110" t="s">
        <v>103</v>
      </c>
      <c r="S251" s="110" t="s">
        <v>103</v>
      </c>
      <c r="T251" s="110" t="s">
        <v>85</v>
      </c>
      <c r="U251" s="110" t="s">
        <v>81</v>
      </c>
    </row>
    <row r="252" spans="1:21">
      <c r="A252" s="105">
        <v>38930</v>
      </c>
      <c r="B252" s="103">
        <v>21</v>
      </c>
      <c r="C252" s="103">
        <v>22.4</v>
      </c>
      <c r="D252" s="104">
        <v>0.64583333333333337</v>
      </c>
      <c r="E252" s="103">
        <v>19.600000000000001</v>
      </c>
      <c r="F252" s="104">
        <v>2.7777777777777776E-2</v>
      </c>
      <c r="G252" s="103">
        <v>88</v>
      </c>
      <c r="H252" s="103">
        <v>1.1000000000000001</v>
      </c>
      <c r="I252" s="103">
        <v>0.9</v>
      </c>
      <c r="J252" s="104">
        <v>0.38194444444444442</v>
      </c>
      <c r="K252" s="103">
        <v>0.5</v>
      </c>
      <c r="L252" s="104">
        <v>0.38194444444444442</v>
      </c>
      <c r="M252" s="103">
        <v>15.3</v>
      </c>
      <c r="N252" s="103">
        <v>344</v>
      </c>
      <c r="O252" s="104">
        <v>0.30555555555555552</v>
      </c>
      <c r="P252" s="103">
        <v>37.4</v>
      </c>
      <c r="Q252" s="103">
        <v>209</v>
      </c>
      <c r="R252" s="103"/>
      <c r="S252" s="103"/>
      <c r="T252" s="103"/>
      <c r="U252" s="103">
        <v>99.3</v>
      </c>
    </row>
    <row r="253" spans="1:21">
      <c r="A253" s="108">
        <v>38931</v>
      </c>
      <c r="B253" s="106">
        <v>21.2</v>
      </c>
      <c r="C253" s="106">
        <v>22.6</v>
      </c>
      <c r="D253" s="107">
        <v>0.57638888888888895</v>
      </c>
      <c r="E253" s="106">
        <v>17.3</v>
      </c>
      <c r="F253" s="107">
        <v>0.23611111111111113</v>
      </c>
      <c r="G253" s="106">
        <v>88</v>
      </c>
      <c r="H253" s="106">
        <v>0</v>
      </c>
      <c r="I253" s="106">
        <v>0</v>
      </c>
      <c r="J253" s="106"/>
      <c r="K253" s="106">
        <v>0</v>
      </c>
      <c r="L253" s="107">
        <v>0</v>
      </c>
      <c r="M253" s="106">
        <v>14.8</v>
      </c>
      <c r="N253" s="106">
        <v>330</v>
      </c>
      <c r="O253" s="107">
        <v>0.79166666666666663</v>
      </c>
      <c r="P253" s="106">
        <v>48.6</v>
      </c>
      <c r="Q253" s="106">
        <v>319</v>
      </c>
      <c r="R253" s="106"/>
      <c r="S253" s="106"/>
      <c r="T253" s="106"/>
      <c r="U253" s="106">
        <v>100</v>
      </c>
    </row>
    <row r="254" spans="1:21">
      <c r="A254" s="105">
        <v>38932</v>
      </c>
      <c r="B254" s="103">
        <v>20.9</v>
      </c>
      <c r="C254" s="103">
        <v>21.7</v>
      </c>
      <c r="D254" s="104">
        <v>0</v>
      </c>
      <c r="E254" s="103">
        <v>20.3</v>
      </c>
      <c r="F254" s="104">
        <v>0.97916666666666663</v>
      </c>
      <c r="G254" s="103">
        <v>88</v>
      </c>
      <c r="H254" s="103">
        <v>10.3</v>
      </c>
      <c r="I254" s="103">
        <v>7.5</v>
      </c>
      <c r="J254" s="104">
        <v>0.10416666666666667</v>
      </c>
      <c r="K254" s="103">
        <v>2.7</v>
      </c>
      <c r="L254" s="104">
        <v>8.3333333333333329E-2</v>
      </c>
      <c r="M254" s="103">
        <v>26.9</v>
      </c>
      <c r="N254" s="103">
        <v>11</v>
      </c>
      <c r="O254" s="104">
        <v>4.8611111111111112E-2</v>
      </c>
      <c r="P254" s="103">
        <v>50</v>
      </c>
      <c r="Q254" s="103">
        <v>318</v>
      </c>
      <c r="R254" s="103"/>
      <c r="S254" s="103"/>
      <c r="T254" s="103"/>
      <c r="U254" s="103">
        <v>99.3</v>
      </c>
    </row>
    <row r="255" spans="1:21">
      <c r="A255" s="108">
        <v>38933</v>
      </c>
      <c r="B255" s="106">
        <v>20.9</v>
      </c>
      <c r="C255" s="106">
        <v>23</v>
      </c>
      <c r="D255" s="107">
        <v>0.61111111111111105</v>
      </c>
      <c r="E255" s="106">
        <v>19.600000000000001</v>
      </c>
      <c r="F255" s="107">
        <v>0.28472222222222221</v>
      </c>
      <c r="G255" s="106">
        <v>88</v>
      </c>
      <c r="H255" s="106">
        <v>0.1</v>
      </c>
      <c r="I255" s="106">
        <v>0.1</v>
      </c>
      <c r="J255" s="107">
        <v>0.2986111111111111</v>
      </c>
      <c r="K255" s="106">
        <v>0.1</v>
      </c>
      <c r="L255" s="107">
        <v>0.2986111111111111</v>
      </c>
      <c r="M255" s="106">
        <v>16.600000000000001</v>
      </c>
      <c r="N255" s="106">
        <v>8</v>
      </c>
      <c r="O255" s="107">
        <v>0.2638888888888889</v>
      </c>
      <c r="P255" s="106">
        <v>36</v>
      </c>
      <c r="Q255" s="106">
        <v>7</v>
      </c>
      <c r="R255" s="106"/>
      <c r="S255" s="106"/>
      <c r="T255" s="106"/>
      <c r="U255" s="106">
        <v>99.3</v>
      </c>
    </row>
    <row r="256" spans="1:21">
      <c r="A256" s="105">
        <v>38934</v>
      </c>
      <c r="B256" s="103">
        <v>21</v>
      </c>
      <c r="C256" s="103">
        <v>22.2</v>
      </c>
      <c r="D256" s="104">
        <v>0.69444444444444453</v>
      </c>
      <c r="E256" s="103">
        <v>19.600000000000001</v>
      </c>
      <c r="F256" s="104">
        <v>0.27083333333333331</v>
      </c>
      <c r="G256" s="103">
        <v>88</v>
      </c>
      <c r="H256" s="103">
        <v>0</v>
      </c>
      <c r="I256" s="103">
        <v>0</v>
      </c>
      <c r="J256" s="103"/>
      <c r="K256" s="103">
        <v>0</v>
      </c>
      <c r="L256" s="104">
        <v>0</v>
      </c>
      <c r="M256" s="103">
        <v>13.6</v>
      </c>
      <c r="N256" s="103">
        <v>7</v>
      </c>
      <c r="O256" s="104">
        <v>0.56944444444444442</v>
      </c>
      <c r="P256" s="103">
        <v>28.1</v>
      </c>
      <c r="Q256" s="103">
        <v>23</v>
      </c>
      <c r="R256" s="103"/>
      <c r="S256" s="103"/>
      <c r="T256" s="103"/>
      <c r="U256" s="103">
        <v>100</v>
      </c>
    </row>
    <row r="257" spans="1:21">
      <c r="A257" s="108">
        <v>38935</v>
      </c>
      <c r="B257" s="106">
        <v>21.4</v>
      </c>
      <c r="C257" s="106">
        <v>23.8</v>
      </c>
      <c r="D257" s="107">
        <v>0.58333333333333337</v>
      </c>
      <c r="E257" s="106">
        <v>17.600000000000001</v>
      </c>
      <c r="F257" s="107">
        <v>0.19444444444444445</v>
      </c>
      <c r="G257" s="106">
        <v>88</v>
      </c>
      <c r="H257" s="106">
        <v>0</v>
      </c>
      <c r="I257" s="106">
        <v>0</v>
      </c>
      <c r="J257" s="106"/>
      <c r="K257" s="106">
        <v>0</v>
      </c>
      <c r="L257" s="107">
        <v>0</v>
      </c>
      <c r="M257" s="106">
        <v>9</v>
      </c>
      <c r="N257" s="106">
        <v>39</v>
      </c>
      <c r="O257" s="107">
        <v>0.47916666666666669</v>
      </c>
      <c r="P257" s="106">
        <v>23.4</v>
      </c>
      <c r="Q257" s="106">
        <v>30</v>
      </c>
      <c r="R257" s="106"/>
      <c r="S257" s="106"/>
      <c r="T257" s="106"/>
      <c r="U257" s="106">
        <v>99.3</v>
      </c>
    </row>
    <row r="258" spans="1:21">
      <c r="A258" s="105">
        <v>38936</v>
      </c>
      <c r="B258" s="103">
        <v>21.5</v>
      </c>
      <c r="C258" s="103">
        <v>23.7</v>
      </c>
      <c r="D258" s="104">
        <v>0.60416666666666663</v>
      </c>
      <c r="E258" s="103">
        <v>18.3</v>
      </c>
      <c r="F258" s="104">
        <v>0.125</v>
      </c>
      <c r="G258" s="103">
        <v>88</v>
      </c>
      <c r="H258" s="103">
        <v>0</v>
      </c>
      <c r="I258" s="103">
        <v>0</v>
      </c>
      <c r="J258" s="103"/>
      <c r="K258" s="103">
        <v>0</v>
      </c>
      <c r="L258" s="104">
        <v>0</v>
      </c>
      <c r="M258" s="103">
        <v>12.6</v>
      </c>
      <c r="N258" s="103">
        <v>17</v>
      </c>
      <c r="O258" s="104">
        <v>0.97916666666666663</v>
      </c>
      <c r="P258" s="103">
        <v>25.9</v>
      </c>
      <c r="Q258" s="103">
        <v>103</v>
      </c>
      <c r="R258" s="103"/>
      <c r="S258" s="103"/>
      <c r="T258" s="103"/>
      <c r="U258" s="103">
        <v>99.3</v>
      </c>
    </row>
    <row r="259" spans="1:21">
      <c r="A259" s="108">
        <v>38937</v>
      </c>
      <c r="B259" s="106">
        <v>22.1</v>
      </c>
      <c r="C259" s="106">
        <v>23.1</v>
      </c>
      <c r="D259" s="107">
        <v>0.66666666666666663</v>
      </c>
      <c r="E259" s="106">
        <v>21.2</v>
      </c>
      <c r="F259" s="107">
        <v>0.22916666666666666</v>
      </c>
      <c r="G259" s="106">
        <v>88</v>
      </c>
      <c r="H259" s="106">
        <v>0</v>
      </c>
      <c r="I259" s="106">
        <v>0</v>
      </c>
      <c r="J259" s="106"/>
      <c r="K259" s="106">
        <v>0</v>
      </c>
      <c r="L259" s="107">
        <v>0</v>
      </c>
      <c r="M259" s="106">
        <v>19.2</v>
      </c>
      <c r="N259" s="106">
        <v>3</v>
      </c>
      <c r="O259" s="107">
        <v>0.54861111111111105</v>
      </c>
      <c r="P259" s="106">
        <v>33.799999999999997</v>
      </c>
      <c r="Q259" s="106">
        <v>40</v>
      </c>
      <c r="R259" s="106"/>
      <c r="S259" s="106"/>
      <c r="T259" s="106"/>
      <c r="U259" s="106">
        <v>99.3</v>
      </c>
    </row>
    <row r="260" spans="1:21">
      <c r="A260" s="105">
        <v>38938</v>
      </c>
      <c r="B260" s="103">
        <v>22.6</v>
      </c>
      <c r="C260" s="103">
        <v>24.3</v>
      </c>
      <c r="D260" s="104">
        <v>0.59722222222222221</v>
      </c>
      <c r="E260" s="103">
        <v>20.7</v>
      </c>
      <c r="F260" s="104">
        <v>0.99305555555555547</v>
      </c>
      <c r="G260" s="103">
        <v>88</v>
      </c>
      <c r="H260" s="103">
        <v>0</v>
      </c>
      <c r="I260" s="103">
        <v>0</v>
      </c>
      <c r="J260" s="103"/>
      <c r="K260" s="103">
        <v>0</v>
      </c>
      <c r="L260" s="104">
        <v>0</v>
      </c>
      <c r="M260" s="103">
        <v>13.1</v>
      </c>
      <c r="N260" s="103">
        <v>12</v>
      </c>
      <c r="O260" s="104">
        <v>0.44444444444444442</v>
      </c>
      <c r="P260" s="103">
        <v>28.4</v>
      </c>
      <c r="Q260" s="103">
        <v>32</v>
      </c>
      <c r="R260" s="103"/>
      <c r="S260" s="103"/>
      <c r="T260" s="103"/>
      <c r="U260" s="103">
        <v>98.61</v>
      </c>
    </row>
    <row r="261" spans="1:21">
      <c r="A261" s="108">
        <v>38939</v>
      </c>
      <c r="B261" s="106">
        <v>20.6</v>
      </c>
      <c r="C261" s="106">
        <v>21.9</v>
      </c>
      <c r="D261" s="107">
        <v>0.59722222222222221</v>
      </c>
      <c r="E261" s="106">
        <v>18</v>
      </c>
      <c r="F261" s="107">
        <v>0.24305555555555555</v>
      </c>
      <c r="G261" s="106">
        <v>88</v>
      </c>
      <c r="H261" s="106">
        <v>0</v>
      </c>
      <c r="I261" s="106">
        <v>0</v>
      </c>
      <c r="J261" s="106"/>
      <c r="K261" s="106">
        <v>0</v>
      </c>
      <c r="L261" s="107">
        <v>0</v>
      </c>
      <c r="M261" s="106">
        <v>13.8</v>
      </c>
      <c r="N261" s="106">
        <v>18</v>
      </c>
      <c r="O261" s="107">
        <v>0.4861111111111111</v>
      </c>
      <c r="P261" s="106">
        <v>40</v>
      </c>
      <c r="Q261" s="106">
        <v>54</v>
      </c>
      <c r="R261" s="106"/>
      <c r="S261" s="106"/>
      <c r="T261" s="106"/>
      <c r="U261" s="106">
        <v>99.3</v>
      </c>
    </row>
    <row r="262" spans="1:21">
      <c r="A262" s="105">
        <v>38940</v>
      </c>
      <c r="B262" s="103">
        <v>20.3</v>
      </c>
      <c r="C262" s="103">
        <v>22.3</v>
      </c>
      <c r="D262" s="104">
        <v>0.625</v>
      </c>
      <c r="E262" s="103">
        <v>17.600000000000001</v>
      </c>
      <c r="F262" s="104">
        <v>6.9444444444444434E-2</v>
      </c>
      <c r="G262" s="103">
        <v>88</v>
      </c>
      <c r="H262" s="103">
        <v>0</v>
      </c>
      <c r="I262" s="103">
        <v>0</v>
      </c>
      <c r="J262" s="103"/>
      <c r="K262" s="103">
        <v>0</v>
      </c>
      <c r="L262" s="104">
        <v>0</v>
      </c>
      <c r="M262" s="103">
        <v>11.1</v>
      </c>
      <c r="N262" s="103">
        <v>9</v>
      </c>
      <c r="O262" s="104">
        <v>0.38194444444444442</v>
      </c>
      <c r="P262" s="103">
        <v>43.9</v>
      </c>
      <c r="Q262" s="103">
        <v>15</v>
      </c>
      <c r="R262" s="103"/>
      <c r="S262" s="103"/>
      <c r="T262" s="103"/>
      <c r="U262" s="103">
        <v>100</v>
      </c>
    </row>
    <row r="263" spans="1:21">
      <c r="A263" s="108">
        <v>38941</v>
      </c>
      <c r="B263" s="106">
        <v>19.899999999999999</v>
      </c>
      <c r="C263" s="106">
        <v>20.6</v>
      </c>
      <c r="D263" s="107">
        <v>0.55555555555555558</v>
      </c>
      <c r="E263" s="106">
        <v>19.2</v>
      </c>
      <c r="F263" s="107">
        <v>0.125</v>
      </c>
      <c r="G263" s="106">
        <v>88</v>
      </c>
      <c r="H263" s="106">
        <v>0</v>
      </c>
      <c r="I263" s="106">
        <v>0</v>
      </c>
      <c r="J263" s="106"/>
      <c r="K263" s="106">
        <v>0</v>
      </c>
      <c r="L263" s="107">
        <v>0</v>
      </c>
      <c r="M263" s="106">
        <v>25.1</v>
      </c>
      <c r="N263" s="106">
        <v>354</v>
      </c>
      <c r="O263" s="107">
        <v>0.4861111111111111</v>
      </c>
      <c r="P263" s="106">
        <v>46.1</v>
      </c>
      <c r="Q263" s="106">
        <v>349</v>
      </c>
      <c r="R263" s="106"/>
      <c r="S263" s="106"/>
      <c r="T263" s="106"/>
      <c r="U263" s="106">
        <v>98.61</v>
      </c>
    </row>
    <row r="264" spans="1:21">
      <c r="A264" s="105">
        <v>38942</v>
      </c>
      <c r="B264" s="103">
        <v>19.600000000000001</v>
      </c>
      <c r="C264" s="103">
        <v>20.5</v>
      </c>
      <c r="D264" s="104">
        <v>0.60416666666666663</v>
      </c>
      <c r="E264" s="103">
        <v>17.8</v>
      </c>
      <c r="F264" s="104">
        <v>0.99305555555555547</v>
      </c>
      <c r="G264" s="103">
        <v>88</v>
      </c>
      <c r="H264" s="103">
        <v>0.1</v>
      </c>
      <c r="I264" s="103">
        <v>0.1</v>
      </c>
      <c r="J264" s="104">
        <v>0.52777777777777779</v>
      </c>
      <c r="K264" s="103">
        <v>0.1</v>
      </c>
      <c r="L264" s="104">
        <v>0.52777777777777779</v>
      </c>
      <c r="M264" s="103">
        <v>15.6</v>
      </c>
      <c r="N264" s="103">
        <v>356</v>
      </c>
      <c r="O264" s="104">
        <v>0</v>
      </c>
      <c r="P264" s="103">
        <v>35.6</v>
      </c>
      <c r="Q264" s="103">
        <v>16</v>
      </c>
      <c r="R264" s="103"/>
      <c r="S264" s="103"/>
      <c r="T264" s="103"/>
      <c r="U264" s="103">
        <v>100</v>
      </c>
    </row>
    <row r="265" spans="1:21">
      <c r="A265" s="108">
        <v>38943</v>
      </c>
      <c r="B265" s="106">
        <v>18.600000000000001</v>
      </c>
      <c r="C265" s="106">
        <v>21.5</v>
      </c>
      <c r="D265" s="107">
        <v>0.59722222222222221</v>
      </c>
      <c r="E265" s="106">
        <v>15.6</v>
      </c>
      <c r="F265" s="107">
        <v>0.25694444444444448</v>
      </c>
      <c r="G265" s="106">
        <v>88</v>
      </c>
      <c r="H265" s="106">
        <v>0.9</v>
      </c>
      <c r="I265" s="106">
        <v>0.7</v>
      </c>
      <c r="J265" s="107">
        <v>0.22916666666666666</v>
      </c>
      <c r="K265" s="106">
        <v>0.4</v>
      </c>
      <c r="L265" s="107">
        <v>0.20138888888888887</v>
      </c>
      <c r="M265" s="106">
        <v>8.8000000000000007</v>
      </c>
      <c r="N265" s="106">
        <v>108</v>
      </c>
      <c r="O265" s="107">
        <v>0.65277777777777779</v>
      </c>
      <c r="P265" s="106">
        <v>20.9</v>
      </c>
      <c r="Q265" s="106">
        <v>182</v>
      </c>
      <c r="R265" s="106"/>
      <c r="S265" s="106"/>
      <c r="T265" s="106"/>
      <c r="U265" s="106">
        <v>99.3</v>
      </c>
    </row>
    <row r="266" spans="1:21">
      <c r="A266" s="105">
        <v>38944</v>
      </c>
      <c r="B266" s="103">
        <v>18.100000000000001</v>
      </c>
      <c r="C266" s="103">
        <v>20.9</v>
      </c>
      <c r="D266" s="104">
        <v>0.4236111111111111</v>
      </c>
      <c r="E266" s="103">
        <v>14.7</v>
      </c>
      <c r="F266" s="104">
        <v>0.21527777777777779</v>
      </c>
      <c r="G266" s="103">
        <v>88</v>
      </c>
      <c r="H266" s="103">
        <v>3.4</v>
      </c>
      <c r="I266" s="103">
        <v>1.6</v>
      </c>
      <c r="J266" s="104">
        <v>0.91666666666666663</v>
      </c>
      <c r="K266" s="103">
        <v>0.8</v>
      </c>
      <c r="L266" s="104">
        <v>0.52777777777777779</v>
      </c>
      <c r="M266" s="103">
        <v>12.3</v>
      </c>
      <c r="N266" s="103">
        <v>10</v>
      </c>
      <c r="O266" s="104">
        <v>0.55555555555555558</v>
      </c>
      <c r="P266" s="103">
        <v>37.1</v>
      </c>
      <c r="Q266" s="103">
        <v>152</v>
      </c>
      <c r="R266" s="103"/>
      <c r="S266" s="103"/>
      <c r="T266" s="103"/>
      <c r="U266" s="103">
        <v>100</v>
      </c>
    </row>
    <row r="267" spans="1:21">
      <c r="A267" s="108">
        <v>38945</v>
      </c>
      <c r="B267" s="106">
        <v>19.7</v>
      </c>
      <c r="C267" s="106">
        <v>23.1</v>
      </c>
      <c r="D267" s="107">
        <v>0.6875</v>
      </c>
      <c r="E267" s="106">
        <v>16.100000000000001</v>
      </c>
      <c r="F267" s="107">
        <v>0.14583333333333334</v>
      </c>
      <c r="G267" s="106">
        <v>88</v>
      </c>
      <c r="H267" s="106">
        <v>0.2</v>
      </c>
      <c r="I267" s="106">
        <v>0.2</v>
      </c>
      <c r="J267" s="107">
        <v>0.8125</v>
      </c>
      <c r="K267" s="106">
        <v>0.1</v>
      </c>
      <c r="L267" s="107">
        <v>0.80555555555555547</v>
      </c>
      <c r="M267" s="106">
        <v>19.600000000000001</v>
      </c>
      <c r="N267" s="106">
        <v>218</v>
      </c>
      <c r="O267" s="107">
        <v>0.8125</v>
      </c>
      <c r="P267" s="106">
        <v>73.8</v>
      </c>
      <c r="Q267" s="106">
        <v>158</v>
      </c>
      <c r="R267" s="106"/>
      <c r="S267" s="106"/>
      <c r="T267" s="106"/>
      <c r="U267" s="106">
        <v>100</v>
      </c>
    </row>
    <row r="268" spans="1:21">
      <c r="A268" s="105">
        <v>38946</v>
      </c>
      <c r="B268" s="103">
        <v>19.5</v>
      </c>
      <c r="C268" s="103">
        <v>25</v>
      </c>
      <c r="D268" s="104">
        <v>0.51388888888888895</v>
      </c>
      <c r="E268" s="103">
        <v>15.9</v>
      </c>
      <c r="F268" s="104">
        <v>0.99305555555555547</v>
      </c>
      <c r="G268" s="103">
        <v>88</v>
      </c>
      <c r="H268" s="103">
        <v>2.2999999999999998</v>
      </c>
      <c r="I268" s="103">
        <v>2.2999999999999998</v>
      </c>
      <c r="J268" s="104">
        <v>0.61111111111111105</v>
      </c>
      <c r="K268" s="103">
        <v>1.2</v>
      </c>
      <c r="L268" s="104">
        <v>0.59027777777777779</v>
      </c>
      <c r="M268" s="103">
        <v>14.1</v>
      </c>
      <c r="N268" s="103">
        <v>228</v>
      </c>
      <c r="O268" s="104">
        <v>0.46527777777777773</v>
      </c>
      <c r="P268" s="103">
        <v>62.3</v>
      </c>
      <c r="Q268" s="103">
        <v>17</v>
      </c>
      <c r="R268" s="103"/>
      <c r="S268" s="103"/>
      <c r="T268" s="103"/>
      <c r="U268" s="103">
        <v>100</v>
      </c>
    </row>
    <row r="269" spans="1:21">
      <c r="A269" s="108">
        <v>38947</v>
      </c>
      <c r="B269" s="106">
        <v>20.5</v>
      </c>
      <c r="C269" s="106">
        <v>25.1</v>
      </c>
      <c r="D269" s="107">
        <v>0.59722222222222221</v>
      </c>
      <c r="E269" s="106">
        <v>15.7</v>
      </c>
      <c r="F269" s="107">
        <v>0</v>
      </c>
      <c r="G269" s="106">
        <v>88</v>
      </c>
      <c r="H269" s="106">
        <v>0.1</v>
      </c>
      <c r="I269" s="106">
        <v>0.1</v>
      </c>
      <c r="J269" s="107">
        <v>0.81944444444444453</v>
      </c>
      <c r="K269" s="106">
        <v>0.1</v>
      </c>
      <c r="L269" s="107">
        <v>0.81944444444444453</v>
      </c>
      <c r="M269" s="106">
        <v>13.9</v>
      </c>
      <c r="N269" s="106">
        <v>219</v>
      </c>
      <c r="O269" s="107">
        <v>0.92361111111111116</v>
      </c>
      <c r="P269" s="106">
        <v>43.6</v>
      </c>
      <c r="Q269" s="106">
        <v>165</v>
      </c>
      <c r="R269" s="106"/>
      <c r="S269" s="106"/>
      <c r="T269" s="106"/>
      <c r="U269" s="106">
        <v>100</v>
      </c>
    </row>
    <row r="270" spans="1:21">
      <c r="A270" s="105">
        <v>38948</v>
      </c>
      <c r="B270" s="103">
        <v>19.100000000000001</v>
      </c>
      <c r="C270" s="103">
        <v>23.1</v>
      </c>
      <c r="D270" s="104">
        <v>0.41666666666666669</v>
      </c>
      <c r="E270" s="103">
        <v>16.100000000000001</v>
      </c>
      <c r="F270" s="104">
        <v>0.17361111111111113</v>
      </c>
      <c r="G270" s="103">
        <v>88</v>
      </c>
      <c r="H270" s="103">
        <v>0.1</v>
      </c>
      <c r="I270" s="103">
        <v>0.1</v>
      </c>
      <c r="J270" s="104">
        <v>0.77083333333333337</v>
      </c>
      <c r="K270" s="103">
        <v>0.1</v>
      </c>
      <c r="L270" s="104">
        <v>0.77083333333333337</v>
      </c>
      <c r="M270" s="103">
        <v>13</v>
      </c>
      <c r="N270" s="103">
        <v>285</v>
      </c>
      <c r="O270" s="104">
        <v>0.5625</v>
      </c>
      <c r="P270" s="103">
        <v>45</v>
      </c>
      <c r="Q270" s="103">
        <v>306</v>
      </c>
      <c r="R270" s="103"/>
      <c r="S270" s="103"/>
      <c r="T270" s="103"/>
      <c r="U270" s="103">
        <v>100</v>
      </c>
    </row>
    <row r="271" spans="1:21">
      <c r="A271" s="108">
        <v>38949</v>
      </c>
      <c r="B271" s="106">
        <v>18.8</v>
      </c>
      <c r="C271" s="106">
        <v>21.7</v>
      </c>
      <c r="D271" s="107">
        <v>0.67361111111111116</v>
      </c>
      <c r="E271" s="106">
        <v>15.2</v>
      </c>
      <c r="F271" s="107">
        <v>0.20138888888888887</v>
      </c>
      <c r="G271" s="106">
        <v>88</v>
      </c>
      <c r="H271" s="106">
        <v>0</v>
      </c>
      <c r="I271" s="106">
        <v>0</v>
      </c>
      <c r="J271" s="106"/>
      <c r="K271" s="106">
        <v>0</v>
      </c>
      <c r="L271" s="107">
        <v>0</v>
      </c>
      <c r="M271" s="106">
        <v>12.8</v>
      </c>
      <c r="N271" s="106">
        <v>67</v>
      </c>
      <c r="O271" s="107">
        <v>0.57638888888888895</v>
      </c>
      <c r="P271" s="106">
        <v>27.7</v>
      </c>
      <c r="Q271" s="106">
        <v>168</v>
      </c>
      <c r="R271" s="106"/>
      <c r="S271" s="106"/>
      <c r="T271" s="106"/>
      <c r="U271" s="106">
        <v>100</v>
      </c>
    </row>
    <row r="272" spans="1:21">
      <c r="A272" s="105">
        <v>38950</v>
      </c>
      <c r="B272" s="103">
        <v>18.7</v>
      </c>
      <c r="C272" s="103">
        <v>22</v>
      </c>
      <c r="D272" s="104">
        <v>0.52083333333333337</v>
      </c>
      <c r="E272" s="103">
        <v>0</v>
      </c>
      <c r="F272" s="104">
        <v>0.3263888888888889</v>
      </c>
      <c r="G272" s="103">
        <v>87</v>
      </c>
      <c r="H272" s="103">
        <v>0</v>
      </c>
      <c r="I272" s="103">
        <v>0</v>
      </c>
      <c r="J272" s="103"/>
      <c r="K272" s="103">
        <v>0</v>
      </c>
      <c r="L272" s="104">
        <v>0</v>
      </c>
      <c r="M272" s="103">
        <v>12.3</v>
      </c>
      <c r="N272" s="103">
        <v>108</v>
      </c>
      <c r="O272" s="104">
        <v>0.57638888888888895</v>
      </c>
      <c r="P272" s="103">
        <v>30.2</v>
      </c>
      <c r="Q272" s="103">
        <v>163</v>
      </c>
      <c r="R272" s="103"/>
      <c r="S272" s="103"/>
      <c r="T272" s="103"/>
      <c r="U272" s="103">
        <v>100</v>
      </c>
    </row>
    <row r="273" spans="1:21">
      <c r="A273" s="108">
        <v>38951</v>
      </c>
      <c r="B273" s="106">
        <v>19.7</v>
      </c>
      <c r="C273" s="106">
        <v>23.2</v>
      </c>
      <c r="D273" s="107">
        <v>0.47222222222222227</v>
      </c>
      <c r="E273" s="106">
        <v>15.2</v>
      </c>
      <c r="F273" s="107">
        <v>0.1875</v>
      </c>
      <c r="G273" s="106">
        <v>88</v>
      </c>
      <c r="H273" s="106">
        <v>0</v>
      </c>
      <c r="I273" s="106">
        <v>0</v>
      </c>
      <c r="J273" s="106"/>
      <c r="K273" s="106">
        <v>0</v>
      </c>
      <c r="L273" s="107">
        <v>0</v>
      </c>
      <c r="M273" s="106">
        <v>14.1</v>
      </c>
      <c r="N273" s="106">
        <v>112</v>
      </c>
      <c r="O273" s="107">
        <v>0.56944444444444442</v>
      </c>
      <c r="P273" s="106">
        <v>38.9</v>
      </c>
      <c r="Q273" s="106">
        <v>173</v>
      </c>
      <c r="R273" s="106"/>
      <c r="S273" s="106"/>
      <c r="T273" s="106"/>
      <c r="U273" s="106">
        <v>100</v>
      </c>
    </row>
    <row r="274" spans="1:21">
      <c r="A274" s="105">
        <v>38952</v>
      </c>
      <c r="B274" s="103">
        <v>20.399999999999999</v>
      </c>
      <c r="C274" s="103">
        <v>21.5</v>
      </c>
      <c r="D274" s="104">
        <v>0.5</v>
      </c>
      <c r="E274" s="103">
        <v>19.399999999999999</v>
      </c>
      <c r="F274" s="104">
        <v>0.25694444444444448</v>
      </c>
      <c r="G274" s="103">
        <v>88</v>
      </c>
      <c r="H274" s="103">
        <v>0</v>
      </c>
      <c r="I274" s="103">
        <v>0</v>
      </c>
      <c r="J274" s="103"/>
      <c r="K274" s="103">
        <v>0</v>
      </c>
      <c r="L274" s="104">
        <v>0</v>
      </c>
      <c r="M274" s="103">
        <v>9.1</v>
      </c>
      <c r="N274" s="103">
        <v>44</v>
      </c>
      <c r="O274" s="104">
        <v>0.53472222222222221</v>
      </c>
      <c r="P274" s="103">
        <v>24.5</v>
      </c>
      <c r="Q274" s="103">
        <v>147</v>
      </c>
      <c r="R274" s="103"/>
      <c r="S274" s="103"/>
      <c r="T274" s="103"/>
      <c r="U274" s="103">
        <v>99.3</v>
      </c>
    </row>
    <row r="275" spans="1:21">
      <c r="A275" s="108">
        <v>38953</v>
      </c>
      <c r="B275" s="106">
        <v>19.8</v>
      </c>
      <c r="C275" s="106">
        <v>22.1</v>
      </c>
      <c r="D275" s="107">
        <v>0.72916666666666663</v>
      </c>
      <c r="E275" s="106">
        <v>17.7</v>
      </c>
      <c r="F275" s="107">
        <v>0.97916666666666663</v>
      </c>
      <c r="G275" s="106">
        <v>88</v>
      </c>
      <c r="H275" s="106">
        <v>3.5</v>
      </c>
      <c r="I275" s="106">
        <v>3.4</v>
      </c>
      <c r="J275" s="107">
        <v>0.50694444444444442</v>
      </c>
      <c r="K275" s="106">
        <v>2.8</v>
      </c>
      <c r="L275" s="107">
        <v>0.5</v>
      </c>
      <c r="M275" s="106">
        <v>9.3000000000000007</v>
      </c>
      <c r="N275" s="106">
        <v>309</v>
      </c>
      <c r="O275" s="107">
        <v>0.51388888888888895</v>
      </c>
      <c r="P275" s="106">
        <v>37.799999999999997</v>
      </c>
      <c r="Q275" s="106">
        <v>317</v>
      </c>
      <c r="R275" s="106"/>
      <c r="S275" s="106"/>
      <c r="T275" s="106"/>
      <c r="U275" s="106">
        <v>99.3</v>
      </c>
    </row>
    <row r="276" spans="1:21">
      <c r="A276" s="105">
        <v>38954</v>
      </c>
      <c r="B276" s="103">
        <v>19.899999999999999</v>
      </c>
      <c r="C276" s="103">
        <v>21.3</v>
      </c>
      <c r="D276" s="104">
        <v>0.65972222222222221</v>
      </c>
      <c r="E276" s="103">
        <v>17.7</v>
      </c>
      <c r="F276" s="104">
        <v>0</v>
      </c>
      <c r="G276" s="103">
        <v>88</v>
      </c>
      <c r="H276" s="103">
        <v>1.1000000000000001</v>
      </c>
      <c r="I276" s="103">
        <v>0.8</v>
      </c>
      <c r="J276" s="104">
        <v>0.46527777777777773</v>
      </c>
      <c r="K276" s="103">
        <v>0.5</v>
      </c>
      <c r="L276" s="104">
        <v>0.45833333333333331</v>
      </c>
      <c r="M276" s="103">
        <v>22</v>
      </c>
      <c r="N276" s="103">
        <v>316</v>
      </c>
      <c r="O276" s="104">
        <v>0.4513888888888889</v>
      </c>
      <c r="P276" s="103">
        <v>60.5</v>
      </c>
      <c r="Q276" s="103">
        <v>168</v>
      </c>
      <c r="R276" s="103"/>
      <c r="S276" s="103"/>
      <c r="T276" s="103"/>
      <c r="U276" s="103">
        <v>100</v>
      </c>
    </row>
    <row r="277" spans="1:21">
      <c r="A277" s="108">
        <v>38955</v>
      </c>
      <c r="B277" s="106">
        <v>20.3</v>
      </c>
      <c r="C277" s="106">
        <v>20.9</v>
      </c>
      <c r="D277" s="107">
        <v>0.50694444444444442</v>
      </c>
      <c r="E277" s="106">
        <v>19</v>
      </c>
      <c r="F277" s="107">
        <v>0.27777777777777779</v>
      </c>
      <c r="G277" s="106">
        <v>88</v>
      </c>
      <c r="H277" s="106">
        <v>0.4</v>
      </c>
      <c r="I277" s="106">
        <v>0.4</v>
      </c>
      <c r="J277" s="107">
        <v>0.27083333333333331</v>
      </c>
      <c r="K277" s="106">
        <v>0.2</v>
      </c>
      <c r="L277" s="107">
        <v>0.2638888888888889</v>
      </c>
      <c r="M277" s="106">
        <v>23</v>
      </c>
      <c r="N277" s="106">
        <v>324</v>
      </c>
      <c r="O277" s="107">
        <v>0.56944444444444442</v>
      </c>
      <c r="P277" s="106">
        <v>52.2</v>
      </c>
      <c r="Q277" s="106">
        <v>343</v>
      </c>
      <c r="R277" s="106"/>
      <c r="S277" s="106"/>
      <c r="T277" s="106"/>
      <c r="U277" s="106">
        <v>100</v>
      </c>
    </row>
    <row r="278" spans="1:21">
      <c r="A278" s="105">
        <v>38956</v>
      </c>
      <c r="B278" s="103">
        <v>20.6</v>
      </c>
      <c r="C278" s="103">
        <v>23.4</v>
      </c>
      <c r="D278" s="104">
        <v>0.4375</v>
      </c>
      <c r="E278" s="103">
        <v>16</v>
      </c>
      <c r="F278" s="104">
        <v>0.22222222222222221</v>
      </c>
      <c r="G278" s="103">
        <v>88</v>
      </c>
      <c r="H278" s="103">
        <v>0</v>
      </c>
      <c r="I278" s="103">
        <v>0</v>
      </c>
      <c r="J278" s="103"/>
      <c r="K278" s="103">
        <v>0</v>
      </c>
      <c r="L278" s="104">
        <v>0</v>
      </c>
      <c r="M278" s="103">
        <v>12</v>
      </c>
      <c r="N278" s="103">
        <v>334</v>
      </c>
      <c r="O278" s="104">
        <v>0.98611111111111116</v>
      </c>
      <c r="P278" s="103">
        <v>36</v>
      </c>
      <c r="Q278" s="103">
        <v>295</v>
      </c>
      <c r="R278" s="103"/>
      <c r="S278" s="103"/>
      <c r="T278" s="103"/>
      <c r="U278" s="103">
        <v>100</v>
      </c>
    </row>
    <row r="279" spans="1:21">
      <c r="A279" s="108">
        <v>38957</v>
      </c>
      <c r="B279" s="106">
        <v>20.7</v>
      </c>
      <c r="C279" s="106">
        <v>22.2</v>
      </c>
      <c r="D279" s="107">
        <v>0.5625</v>
      </c>
      <c r="E279" s="106">
        <v>19.8</v>
      </c>
      <c r="F279" s="107">
        <v>0.49305555555555558</v>
      </c>
      <c r="G279" s="106">
        <v>88</v>
      </c>
      <c r="H279" s="106">
        <v>0.3</v>
      </c>
      <c r="I279" s="106">
        <v>0.3</v>
      </c>
      <c r="J279" s="107">
        <v>0.84722222222222221</v>
      </c>
      <c r="K279" s="106">
        <v>0.3</v>
      </c>
      <c r="L279" s="107">
        <v>0.84722222222222221</v>
      </c>
      <c r="M279" s="106">
        <v>22.6</v>
      </c>
      <c r="N279" s="106">
        <v>335</v>
      </c>
      <c r="O279" s="107">
        <v>0.60416666666666663</v>
      </c>
      <c r="P279" s="106">
        <v>50.4</v>
      </c>
      <c r="Q279" s="106">
        <v>327</v>
      </c>
      <c r="R279" s="106"/>
      <c r="S279" s="106"/>
      <c r="T279" s="106"/>
      <c r="U279" s="106">
        <v>99.3</v>
      </c>
    </row>
    <row r="280" spans="1:21">
      <c r="A280" s="105">
        <v>38958</v>
      </c>
      <c r="B280" s="103">
        <v>21.1</v>
      </c>
      <c r="C280" s="103">
        <v>23.1</v>
      </c>
      <c r="D280" s="104">
        <v>0.61111111111111105</v>
      </c>
      <c r="E280" s="103">
        <v>19.5</v>
      </c>
      <c r="F280" s="104">
        <v>0.21527777777777779</v>
      </c>
      <c r="G280" s="103">
        <v>88</v>
      </c>
      <c r="H280" s="103">
        <v>0.9</v>
      </c>
      <c r="I280" s="103">
        <v>0.9</v>
      </c>
      <c r="J280" s="104">
        <v>0.95833333333333337</v>
      </c>
      <c r="K280" s="103">
        <v>0.7</v>
      </c>
      <c r="L280" s="104">
        <v>0.95138888888888884</v>
      </c>
      <c r="M280" s="103">
        <v>22.4</v>
      </c>
      <c r="N280" s="103">
        <v>326</v>
      </c>
      <c r="O280" s="104">
        <v>0.66666666666666663</v>
      </c>
      <c r="P280" s="103">
        <v>55.8</v>
      </c>
      <c r="Q280" s="103">
        <v>335</v>
      </c>
      <c r="R280" s="103"/>
      <c r="S280" s="103"/>
      <c r="T280" s="103"/>
      <c r="U280" s="103">
        <v>100</v>
      </c>
    </row>
    <row r="281" spans="1:21">
      <c r="A281" s="108">
        <v>38959</v>
      </c>
      <c r="B281" s="106">
        <v>18.399999999999999</v>
      </c>
      <c r="C281" s="106">
        <v>21</v>
      </c>
      <c r="D281" s="107">
        <v>0.6875</v>
      </c>
      <c r="E281" s="106">
        <v>16</v>
      </c>
      <c r="F281" s="107">
        <v>0.98611111111111116</v>
      </c>
      <c r="G281" s="106">
        <v>88</v>
      </c>
      <c r="H281" s="106">
        <v>12.4</v>
      </c>
      <c r="I281" s="106">
        <v>6.6</v>
      </c>
      <c r="J281" s="107">
        <v>3.4722222222222224E-2</v>
      </c>
      <c r="K281" s="106">
        <v>2.2000000000000002</v>
      </c>
      <c r="L281" s="107">
        <v>6.9444444444444441E-3</v>
      </c>
      <c r="M281" s="106">
        <v>11.5</v>
      </c>
      <c r="N281" s="106">
        <v>84</v>
      </c>
      <c r="O281" s="107">
        <v>7.6388888888888895E-2</v>
      </c>
      <c r="P281" s="106">
        <v>38.5</v>
      </c>
      <c r="Q281" s="106">
        <v>64</v>
      </c>
      <c r="R281" s="106"/>
      <c r="S281" s="106"/>
      <c r="T281" s="106"/>
      <c r="U281" s="106">
        <v>100</v>
      </c>
    </row>
    <row r="282" spans="1:21">
      <c r="A282" s="105">
        <v>38960</v>
      </c>
      <c r="B282" s="103">
        <v>20.5</v>
      </c>
      <c r="C282" s="103">
        <v>25.2</v>
      </c>
      <c r="D282" s="104">
        <v>0.46527777777777773</v>
      </c>
      <c r="E282" s="103">
        <v>13.6</v>
      </c>
      <c r="F282" s="104">
        <v>0.25</v>
      </c>
      <c r="G282" s="103">
        <v>88</v>
      </c>
      <c r="H282" s="103">
        <v>0</v>
      </c>
      <c r="I282" s="103">
        <v>0</v>
      </c>
      <c r="J282" s="103"/>
      <c r="K282" s="103">
        <v>0</v>
      </c>
      <c r="L282" s="104">
        <v>0</v>
      </c>
      <c r="M282" s="103">
        <v>10.9</v>
      </c>
      <c r="N282" s="103">
        <v>140</v>
      </c>
      <c r="O282" s="104">
        <v>0.55555555555555558</v>
      </c>
      <c r="P282" s="103">
        <v>28.4</v>
      </c>
      <c r="Q282" s="103">
        <v>153</v>
      </c>
      <c r="R282" s="103"/>
      <c r="S282" s="103"/>
      <c r="T282" s="103"/>
      <c r="U282" s="103">
        <v>100</v>
      </c>
    </row>
    <row r="283" spans="1:21">
      <c r="A283" s="125"/>
      <c r="B283" s="124">
        <f>SUM(B252:B282)/31</f>
        <v>20.238709677419358</v>
      </c>
      <c r="C283" s="124">
        <f>SUM(C252:C282)/31</f>
        <v>22.529032258064518</v>
      </c>
      <c r="D283" s="124">
        <f>SUM(D252:D282)/31</f>
        <v>0.56205197132616491</v>
      </c>
      <c r="E283" s="124">
        <f>SUM(E252:E282)/31</f>
        <v>17.096774193548384</v>
      </c>
      <c r="F283" s="124">
        <f>SUM(F252:F282)/31</f>
        <v>0.35327060931899645</v>
      </c>
      <c r="G283" s="124">
        <f>SUM(G252:G282)/31</f>
        <v>87.967741935483872</v>
      </c>
      <c r="H283" s="124">
        <f>SUM(H252:H282)</f>
        <v>37.200000000000003</v>
      </c>
      <c r="I283" s="124">
        <f>SUM(I252:I282)/31</f>
        <v>0.83870967741935465</v>
      </c>
      <c r="J283" s="124">
        <f>SUM(J252:J282)/31</f>
        <v>0.27598566308243727</v>
      </c>
      <c r="K283" s="124">
        <f>SUM(K252:K282)/31</f>
        <v>0.4129032258064515</v>
      </c>
      <c r="L283" s="124">
        <f>SUM(L252:L282)/31</f>
        <v>0.25918458781362003</v>
      </c>
      <c r="M283" s="124">
        <f>SUM(M252:M282)/31</f>
        <v>15.174193548387098</v>
      </c>
      <c r="N283" s="124">
        <f>SUM(N252:N282)/31</f>
        <v>163.70967741935485</v>
      </c>
      <c r="O283" s="124">
        <f>SUM(O252:O282)/31</f>
        <v>0.530241935483871</v>
      </c>
      <c r="P283" s="124">
        <f>SUM(P252:P282)/31</f>
        <v>40.025806451612901</v>
      </c>
      <c r="Q283" s="124">
        <f>SUM(Q252:Q282)/31</f>
        <v>166.06451612903226</v>
      </c>
      <c r="R283" s="123"/>
      <c r="S283" s="123"/>
      <c r="T283" s="123"/>
      <c r="U283" s="122"/>
    </row>
    <row r="284" spans="1:21">
      <c r="A284" s="116" t="s">
        <v>122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4"/>
    </row>
    <row r="285" spans="1:21">
      <c r="A285" s="110" t="s">
        <v>101</v>
      </c>
      <c r="B285" s="113" t="s">
        <v>100</v>
      </c>
      <c r="C285" s="112"/>
      <c r="D285" s="112"/>
      <c r="E285" s="112"/>
      <c r="F285" s="111"/>
      <c r="G285" s="110" t="s">
        <v>99</v>
      </c>
      <c r="H285" s="113" t="s">
        <v>98</v>
      </c>
      <c r="I285" s="112"/>
      <c r="J285" s="112"/>
      <c r="K285" s="112"/>
      <c r="L285" s="111"/>
      <c r="M285" s="113" t="s">
        <v>97</v>
      </c>
      <c r="N285" s="112"/>
      <c r="O285" s="112"/>
      <c r="P285" s="112"/>
      <c r="Q285" s="111"/>
      <c r="R285" s="113" t="s">
        <v>105</v>
      </c>
      <c r="S285" s="112"/>
      <c r="T285" s="111"/>
      <c r="U285" s="110" t="s">
        <v>96</v>
      </c>
    </row>
    <row r="286" spans="1:21">
      <c r="A286" s="110"/>
      <c r="B286" s="110" t="s">
        <v>84</v>
      </c>
      <c r="C286" s="113" t="s">
        <v>95</v>
      </c>
      <c r="D286" s="111"/>
      <c r="E286" s="113" t="s">
        <v>94</v>
      </c>
      <c r="F286" s="111"/>
      <c r="G286" s="110" t="s">
        <v>90</v>
      </c>
      <c r="H286" s="110" t="s">
        <v>93</v>
      </c>
      <c r="I286" s="113" t="s">
        <v>92</v>
      </c>
      <c r="J286" s="111"/>
      <c r="K286" s="113" t="s">
        <v>91</v>
      </c>
      <c r="L286" s="111"/>
      <c r="M286" s="113" t="s">
        <v>90</v>
      </c>
      <c r="N286" s="111"/>
      <c r="O286" s="113" t="s">
        <v>89</v>
      </c>
      <c r="P286" s="112"/>
      <c r="Q286" s="111"/>
      <c r="R286" s="110" t="s">
        <v>90</v>
      </c>
      <c r="S286" s="113" t="s">
        <v>104</v>
      </c>
      <c r="T286" s="111"/>
      <c r="U286" s="110"/>
    </row>
    <row r="287" spans="1:21">
      <c r="A287" s="110"/>
      <c r="B287" s="110" t="s">
        <v>88</v>
      </c>
      <c r="C287" s="110" t="s">
        <v>88</v>
      </c>
      <c r="D287" s="110" t="s">
        <v>85</v>
      </c>
      <c r="E287" s="110" t="s">
        <v>87</v>
      </c>
      <c r="F287" s="110" t="s">
        <v>85</v>
      </c>
      <c r="G287" s="110" t="s">
        <v>81</v>
      </c>
      <c r="H287" s="110" t="s">
        <v>86</v>
      </c>
      <c r="I287" s="110"/>
      <c r="J287" s="110" t="s">
        <v>85</v>
      </c>
      <c r="K287" s="110"/>
      <c r="L287" s="110" t="s">
        <v>85</v>
      </c>
      <c r="M287" s="110" t="s">
        <v>83</v>
      </c>
      <c r="N287" s="110" t="s">
        <v>82</v>
      </c>
      <c r="O287" s="110" t="s">
        <v>84</v>
      </c>
      <c r="P287" s="110" t="s">
        <v>83</v>
      </c>
      <c r="Q287" s="110" t="s">
        <v>82</v>
      </c>
      <c r="R287" s="110" t="s">
        <v>103</v>
      </c>
      <c r="S287" s="110" t="s">
        <v>103</v>
      </c>
      <c r="T287" s="110" t="s">
        <v>85</v>
      </c>
      <c r="U287" s="110" t="s">
        <v>81</v>
      </c>
    </row>
    <row r="288" spans="1:21">
      <c r="A288" s="105">
        <v>38961</v>
      </c>
      <c r="B288" s="103">
        <v>20.7</v>
      </c>
      <c r="C288" s="103">
        <v>22</v>
      </c>
      <c r="D288" s="104">
        <v>0</v>
      </c>
      <c r="E288" s="103">
        <v>18.5</v>
      </c>
      <c r="F288" s="104">
        <v>0.25</v>
      </c>
      <c r="G288" s="103">
        <v>88</v>
      </c>
      <c r="H288" s="103">
        <v>0</v>
      </c>
      <c r="I288" s="103">
        <v>0</v>
      </c>
      <c r="J288" s="103"/>
      <c r="K288" s="103">
        <v>0</v>
      </c>
      <c r="L288" s="104">
        <v>0</v>
      </c>
      <c r="M288" s="103">
        <v>17.100000000000001</v>
      </c>
      <c r="N288" s="103">
        <v>352</v>
      </c>
      <c r="O288" s="104">
        <v>0.47916666666666669</v>
      </c>
      <c r="P288" s="103">
        <v>47.2</v>
      </c>
      <c r="Q288" s="103">
        <v>171</v>
      </c>
      <c r="R288" s="103"/>
      <c r="S288" s="103"/>
      <c r="T288" s="103"/>
      <c r="U288" s="103">
        <v>99.3</v>
      </c>
    </row>
    <row r="289" spans="1:21">
      <c r="A289" s="108">
        <v>38962</v>
      </c>
      <c r="B289" s="106">
        <v>20.2</v>
      </c>
      <c r="C289" s="106">
        <v>22.7</v>
      </c>
      <c r="D289" s="107">
        <v>0.64583333333333337</v>
      </c>
      <c r="E289" s="106">
        <v>17.899999999999999</v>
      </c>
      <c r="F289" s="107">
        <v>0.24305555555555555</v>
      </c>
      <c r="G289" s="106">
        <v>88</v>
      </c>
      <c r="H289" s="106">
        <v>0</v>
      </c>
      <c r="I289" s="106">
        <v>0</v>
      </c>
      <c r="J289" s="106"/>
      <c r="K289" s="106">
        <v>0</v>
      </c>
      <c r="L289" s="107">
        <v>0</v>
      </c>
      <c r="M289" s="106">
        <v>7.4</v>
      </c>
      <c r="N289" s="106">
        <v>122</v>
      </c>
      <c r="O289" s="107">
        <v>0.99305555555555547</v>
      </c>
      <c r="P289" s="106">
        <v>21.2</v>
      </c>
      <c r="Q289" s="106">
        <v>189</v>
      </c>
      <c r="R289" s="106"/>
      <c r="S289" s="106"/>
      <c r="T289" s="106"/>
      <c r="U289" s="106">
        <v>100</v>
      </c>
    </row>
    <row r="290" spans="1:21">
      <c r="A290" s="105">
        <v>38963</v>
      </c>
      <c r="B290" s="103">
        <v>20.7</v>
      </c>
      <c r="C290" s="103">
        <v>24.7</v>
      </c>
      <c r="D290" s="104">
        <v>0.40972222222222227</v>
      </c>
      <c r="E290" s="103">
        <v>16.8</v>
      </c>
      <c r="F290" s="104">
        <v>0.23611111111111113</v>
      </c>
      <c r="G290" s="103">
        <v>88</v>
      </c>
      <c r="H290" s="103">
        <v>0</v>
      </c>
      <c r="I290" s="103">
        <v>0</v>
      </c>
      <c r="J290" s="103"/>
      <c r="K290" s="103">
        <v>0</v>
      </c>
      <c r="L290" s="104">
        <v>0</v>
      </c>
      <c r="M290" s="103">
        <v>11.8</v>
      </c>
      <c r="N290" s="103">
        <v>120</v>
      </c>
      <c r="O290" s="104">
        <v>0.21527777777777779</v>
      </c>
      <c r="P290" s="103">
        <v>25.9</v>
      </c>
      <c r="Q290" s="103">
        <v>163</v>
      </c>
      <c r="R290" s="103"/>
      <c r="S290" s="103"/>
      <c r="T290" s="103"/>
      <c r="U290" s="103">
        <v>99.3</v>
      </c>
    </row>
    <row r="291" spans="1:21">
      <c r="A291" s="108">
        <v>38964</v>
      </c>
      <c r="B291" s="106">
        <v>20.7</v>
      </c>
      <c r="C291" s="106">
        <v>24.2</v>
      </c>
      <c r="D291" s="107">
        <v>0.72222222222222221</v>
      </c>
      <c r="E291" s="106">
        <v>16.8</v>
      </c>
      <c r="F291" s="107">
        <v>0.25</v>
      </c>
      <c r="G291" s="106">
        <v>88</v>
      </c>
      <c r="H291" s="106">
        <v>0</v>
      </c>
      <c r="I291" s="106">
        <v>0</v>
      </c>
      <c r="J291" s="106"/>
      <c r="K291" s="106">
        <v>0</v>
      </c>
      <c r="L291" s="107">
        <v>0</v>
      </c>
      <c r="M291" s="106">
        <v>10.5</v>
      </c>
      <c r="N291" s="106">
        <v>116</v>
      </c>
      <c r="O291" s="107">
        <v>0.59027777777777779</v>
      </c>
      <c r="P291" s="106">
        <v>33.799999999999997</v>
      </c>
      <c r="Q291" s="106">
        <v>176</v>
      </c>
      <c r="R291" s="106"/>
      <c r="S291" s="106"/>
      <c r="T291" s="106"/>
      <c r="U291" s="106">
        <v>98.61</v>
      </c>
    </row>
    <row r="292" spans="1:21">
      <c r="A292" s="105">
        <v>38965</v>
      </c>
      <c r="B292" s="103">
        <v>20.6</v>
      </c>
      <c r="C292" s="103">
        <v>21.6</v>
      </c>
      <c r="D292" s="104">
        <v>0.44444444444444442</v>
      </c>
      <c r="E292" s="103">
        <v>18.8</v>
      </c>
      <c r="F292" s="104">
        <v>0.1875</v>
      </c>
      <c r="G292" s="103">
        <v>88</v>
      </c>
      <c r="H292" s="103">
        <v>0.1</v>
      </c>
      <c r="I292" s="103">
        <v>0.1</v>
      </c>
      <c r="J292" s="104">
        <v>0.35416666666666669</v>
      </c>
      <c r="K292" s="103">
        <v>0.1</v>
      </c>
      <c r="L292" s="104">
        <v>0.35416666666666669</v>
      </c>
      <c r="M292" s="103">
        <v>7.1</v>
      </c>
      <c r="N292" s="103">
        <v>53</v>
      </c>
      <c r="O292" s="104">
        <v>0.17361111111111113</v>
      </c>
      <c r="P292" s="103">
        <v>22</v>
      </c>
      <c r="Q292" s="103">
        <v>155</v>
      </c>
      <c r="R292" s="103"/>
      <c r="S292" s="103"/>
      <c r="T292" s="103"/>
      <c r="U292" s="103">
        <v>100</v>
      </c>
    </row>
    <row r="293" spans="1:21">
      <c r="A293" s="108">
        <v>38966</v>
      </c>
      <c r="B293" s="106">
        <v>21.6</v>
      </c>
      <c r="C293" s="106">
        <v>24.1</v>
      </c>
      <c r="D293" s="107">
        <v>0.46527777777777773</v>
      </c>
      <c r="E293" s="106">
        <v>19.7</v>
      </c>
      <c r="F293" s="107">
        <v>0.25</v>
      </c>
      <c r="G293" s="106">
        <v>88</v>
      </c>
      <c r="H293" s="106">
        <v>0</v>
      </c>
      <c r="I293" s="106">
        <v>0</v>
      </c>
      <c r="J293" s="106"/>
      <c r="K293" s="106">
        <v>0</v>
      </c>
      <c r="L293" s="107">
        <v>0</v>
      </c>
      <c r="M293" s="106">
        <v>9.6999999999999993</v>
      </c>
      <c r="N293" s="106">
        <v>54</v>
      </c>
      <c r="O293" s="107">
        <v>0.54861111111111105</v>
      </c>
      <c r="P293" s="106">
        <v>29.5</v>
      </c>
      <c r="Q293" s="106">
        <v>162</v>
      </c>
      <c r="R293" s="106"/>
      <c r="S293" s="106"/>
      <c r="T293" s="106"/>
      <c r="U293" s="106">
        <v>99.3</v>
      </c>
    </row>
    <row r="294" spans="1:21">
      <c r="A294" s="105">
        <v>38967</v>
      </c>
      <c r="B294" s="103">
        <v>22.2</v>
      </c>
      <c r="C294" s="103">
        <v>24.5</v>
      </c>
      <c r="D294" s="104">
        <v>0.61111111111111105</v>
      </c>
      <c r="E294" s="103">
        <v>20.2</v>
      </c>
      <c r="F294" s="104">
        <v>0.2638888888888889</v>
      </c>
      <c r="G294" s="103">
        <v>88</v>
      </c>
      <c r="H294" s="103">
        <v>0</v>
      </c>
      <c r="I294" s="103">
        <v>0</v>
      </c>
      <c r="J294" s="103"/>
      <c r="K294" s="103">
        <v>0</v>
      </c>
      <c r="L294" s="104">
        <v>0</v>
      </c>
      <c r="M294" s="103">
        <v>7.7</v>
      </c>
      <c r="N294" s="103">
        <v>347</v>
      </c>
      <c r="O294" s="104">
        <v>0.8125</v>
      </c>
      <c r="P294" s="103">
        <v>26.6</v>
      </c>
      <c r="Q294" s="103">
        <v>152</v>
      </c>
      <c r="R294" s="103"/>
      <c r="S294" s="103"/>
      <c r="T294" s="103"/>
      <c r="U294" s="103">
        <v>100</v>
      </c>
    </row>
    <row r="295" spans="1:21">
      <c r="A295" s="108">
        <v>38968</v>
      </c>
      <c r="B295" s="106">
        <v>22.7</v>
      </c>
      <c r="C295" s="106">
        <v>25.2</v>
      </c>
      <c r="D295" s="107">
        <v>0.47222222222222227</v>
      </c>
      <c r="E295" s="106">
        <v>20</v>
      </c>
      <c r="F295" s="107">
        <v>0.22916666666666666</v>
      </c>
      <c r="G295" s="106">
        <v>88</v>
      </c>
      <c r="H295" s="106">
        <v>0</v>
      </c>
      <c r="I295" s="106">
        <v>0</v>
      </c>
      <c r="J295" s="106"/>
      <c r="K295" s="106">
        <v>0</v>
      </c>
      <c r="L295" s="107">
        <v>0</v>
      </c>
      <c r="M295" s="106">
        <v>9.3000000000000007</v>
      </c>
      <c r="N295" s="106">
        <v>104</v>
      </c>
      <c r="O295" s="107">
        <v>0.61111111111111105</v>
      </c>
      <c r="P295" s="106">
        <v>33.1</v>
      </c>
      <c r="Q295" s="106">
        <v>158</v>
      </c>
      <c r="R295" s="106"/>
      <c r="S295" s="106"/>
      <c r="T295" s="106"/>
      <c r="U295" s="106">
        <v>99.3</v>
      </c>
    </row>
    <row r="296" spans="1:21">
      <c r="A296" s="105">
        <v>38969</v>
      </c>
      <c r="B296" s="103">
        <v>22.3</v>
      </c>
      <c r="C296" s="103">
        <v>25.1</v>
      </c>
      <c r="D296" s="104">
        <v>0.36805555555555558</v>
      </c>
      <c r="E296" s="103">
        <v>20.3</v>
      </c>
      <c r="F296" s="104">
        <v>0.20138888888888887</v>
      </c>
      <c r="G296" s="103">
        <v>88</v>
      </c>
      <c r="H296" s="103">
        <v>0</v>
      </c>
      <c r="I296" s="103">
        <v>0</v>
      </c>
      <c r="J296" s="103"/>
      <c r="K296" s="103">
        <v>0</v>
      </c>
      <c r="L296" s="104">
        <v>0</v>
      </c>
      <c r="M296" s="103">
        <v>11.7</v>
      </c>
      <c r="N296" s="103">
        <v>117</v>
      </c>
      <c r="O296" s="104">
        <v>0.5625</v>
      </c>
      <c r="P296" s="103">
        <v>33.799999999999997</v>
      </c>
      <c r="Q296" s="103">
        <v>28</v>
      </c>
      <c r="R296" s="103"/>
      <c r="S296" s="103"/>
      <c r="T296" s="103"/>
      <c r="U296" s="103">
        <v>100</v>
      </c>
    </row>
    <row r="297" spans="1:21">
      <c r="A297" s="108">
        <v>38970</v>
      </c>
      <c r="B297" s="106">
        <v>22.2</v>
      </c>
      <c r="C297" s="106">
        <v>23.9</v>
      </c>
      <c r="D297" s="107">
        <v>0.50694444444444442</v>
      </c>
      <c r="E297" s="106">
        <v>20.8</v>
      </c>
      <c r="F297" s="107">
        <v>0.98611111111111116</v>
      </c>
      <c r="G297" s="106">
        <v>88</v>
      </c>
      <c r="H297" s="106">
        <v>0</v>
      </c>
      <c r="I297" s="106">
        <v>0</v>
      </c>
      <c r="J297" s="106"/>
      <c r="K297" s="106">
        <v>0</v>
      </c>
      <c r="L297" s="107">
        <v>0</v>
      </c>
      <c r="M297" s="106">
        <v>9.5</v>
      </c>
      <c r="N297" s="106">
        <v>347</v>
      </c>
      <c r="O297" s="107">
        <v>0.86805555555555547</v>
      </c>
      <c r="P297" s="106">
        <v>39.200000000000003</v>
      </c>
      <c r="Q297" s="106">
        <v>244</v>
      </c>
      <c r="R297" s="106"/>
      <c r="S297" s="106"/>
      <c r="T297" s="106"/>
      <c r="U297" s="106">
        <v>98.61</v>
      </c>
    </row>
    <row r="298" spans="1:21">
      <c r="A298" s="105">
        <v>38971</v>
      </c>
      <c r="B298" s="103">
        <v>22</v>
      </c>
      <c r="C298" s="103">
        <v>23.5</v>
      </c>
      <c r="D298" s="104">
        <v>0.54166666666666663</v>
      </c>
      <c r="E298" s="103">
        <v>20.9</v>
      </c>
      <c r="F298" s="104">
        <v>0</v>
      </c>
      <c r="G298" s="103">
        <v>88</v>
      </c>
      <c r="H298" s="103">
        <v>2.9</v>
      </c>
      <c r="I298" s="103">
        <v>2.8</v>
      </c>
      <c r="J298" s="104">
        <v>0.90277777777777779</v>
      </c>
      <c r="K298" s="103">
        <v>1</v>
      </c>
      <c r="L298" s="104">
        <v>0.88888888888888884</v>
      </c>
      <c r="M298" s="103">
        <v>7.8</v>
      </c>
      <c r="N298" s="103">
        <v>23</v>
      </c>
      <c r="O298" s="104">
        <v>0.96527777777777779</v>
      </c>
      <c r="P298" s="103">
        <v>24.1</v>
      </c>
      <c r="Q298" s="103">
        <v>335</v>
      </c>
      <c r="R298" s="103"/>
      <c r="S298" s="103"/>
      <c r="T298" s="103"/>
      <c r="U298" s="103">
        <v>100</v>
      </c>
    </row>
    <row r="299" spans="1:21">
      <c r="A299" s="108">
        <v>38972</v>
      </c>
      <c r="B299" s="106">
        <v>20.9</v>
      </c>
      <c r="C299" s="106">
        <v>22.2</v>
      </c>
      <c r="D299" s="107">
        <v>0.40277777777777773</v>
      </c>
      <c r="E299" s="106">
        <v>19.399999999999999</v>
      </c>
      <c r="F299" s="107">
        <v>0.27083333333333331</v>
      </c>
      <c r="G299" s="106">
        <v>88</v>
      </c>
      <c r="H299" s="106">
        <v>0</v>
      </c>
      <c r="I299" s="106">
        <v>0</v>
      </c>
      <c r="J299" s="106"/>
      <c r="K299" s="106">
        <v>0</v>
      </c>
      <c r="L299" s="107">
        <v>0</v>
      </c>
      <c r="M299" s="106">
        <v>7.3</v>
      </c>
      <c r="N299" s="106">
        <v>18</v>
      </c>
      <c r="O299" s="107">
        <v>0.4513888888888889</v>
      </c>
      <c r="P299" s="106">
        <v>25.6</v>
      </c>
      <c r="Q299" s="106">
        <v>321</v>
      </c>
      <c r="R299" s="106"/>
      <c r="S299" s="106"/>
      <c r="T299" s="106"/>
      <c r="U299" s="106">
        <v>98.61</v>
      </c>
    </row>
    <row r="300" spans="1:21">
      <c r="A300" s="105">
        <v>38973</v>
      </c>
      <c r="B300" s="103">
        <v>20.3</v>
      </c>
      <c r="C300" s="103">
        <v>24</v>
      </c>
      <c r="D300" s="104">
        <v>0.54166666666666663</v>
      </c>
      <c r="E300" s="103">
        <v>16.399999999999999</v>
      </c>
      <c r="F300" s="104">
        <v>0.97916666666666663</v>
      </c>
      <c r="G300" s="103">
        <v>88</v>
      </c>
      <c r="H300" s="103">
        <v>9.4</v>
      </c>
      <c r="I300" s="103">
        <v>6.4</v>
      </c>
      <c r="J300" s="104">
        <v>0.93055555555555547</v>
      </c>
      <c r="K300" s="103">
        <v>2.1</v>
      </c>
      <c r="L300" s="104">
        <v>0.92361111111111116</v>
      </c>
      <c r="M300" s="103">
        <v>13</v>
      </c>
      <c r="N300" s="103">
        <v>172</v>
      </c>
      <c r="O300" s="104">
        <v>0.88888888888888884</v>
      </c>
      <c r="P300" s="103">
        <v>40.299999999999997</v>
      </c>
      <c r="Q300" s="103">
        <v>161</v>
      </c>
      <c r="R300" s="103"/>
      <c r="S300" s="103"/>
      <c r="T300" s="103"/>
      <c r="U300" s="103">
        <v>100</v>
      </c>
    </row>
    <row r="301" spans="1:21">
      <c r="A301" s="108">
        <v>38974</v>
      </c>
      <c r="B301" s="106">
        <v>17</v>
      </c>
      <c r="C301" s="106">
        <v>18.600000000000001</v>
      </c>
      <c r="D301" s="107">
        <v>0.64583333333333337</v>
      </c>
      <c r="E301" s="106">
        <v>15.4</v>
      </c>
      <c r="F301" s="107">
        <v>0.47916666666666669</v>
      </c>
      <c r="G301" s="106">
        <v>88</v>
      </c>
      <c r="H301" s="106">
        <v>23.4</v>
      </c>
      <c r="I301" s="106">
        <v>9.8000000000000007</v>
      </c>
      <c r="J301" s="107">
        <v>0.49305555555555558</v>
      </c>
      <c r="K301" s="106">
        <v>3</v>
      </c>
      <c r="L301" s="107">
        <v>0.47222222222222227</v>
      </c>
      <c r="M301" s="106">
        <v>25.5</v>
      </c>
      <c r="N301" s="106">
        <v>313</v>
      </c>
      <c r="O301" s="107">
        <v>0.47222222222222227</v>
      </c>
      <c r="P301" s="106">
        <v>65.2</v>
      </c>
      <c r="Q301" s="106">
        <v>172</v>
      </c>
      <c r="R301" s="106"/>
      <c r="S301" s="106"/>
      <c r="T301" s="106"/>
      <c r="U301" s="106">
        <v>99.3</v>
      </c>
    </row>
    <row r="302" spans="1:21">
      <c r="A302" s="105">
        <v>38975</v>
      </c>
      <c r="B302" s="103">
        <v>16.5</v>
      </c>
      <c r="C302" s="103">
        <v>17.399999999999999</v>
      </c>
      <c r="D302" s="104">
        <v>0.53472222222222221</v>
      </c>
      <c r="E302" s="103">
        <v>15.6</v>
      </c>
      <c r="F302" s="104">
        <v>4.8611111111111112E-2</v>
      </c>
      <c r="G302" s="103">
        <v>88</v>
      </c>
      <c r="H302" s="103">
        <v>17</v>
      </c>
      <c r="I302" s="103">
        <v>4.9000000000000004</v>
      </c>
      <c r="J302" s="104">
        <v>0.4513888888888889</v>
      </c>
      <c r="K302" s="103">
        <v>2.7</v>
      </c>
      <c r="L302" s="104">
        <v>0.4236111111111111</v>
      </c>
      <c r="M302" s="103">
        <v>28.6</v>
      </c>
      <c r="N302" s="103">
        <v>309</v>
      </c>
      <c r="O302" s="104">
        <v>0.81944444444444453</v>
      </c>
      <c r="P302" s="103">
        <v>93.2</v>
      </c>
      <c r="Q302" s="103">
        <v>307</v>
      </c>
      <c r="R302" s="103"/>
      <c r="S302" s="103"/>
      <c r="T302" s="103"/>
      <c r="U302" s="103">
        <v>100</v>
      </c>
    </row>
    <row r="303" spans="1:21">
      <c r="A303" s="108">
        <v>38976</v>
      </c>
      <c r="B303" s="106">
        <v>17.100000000000001</v>
      </c>
      <c r="C303" s="106">
        <v>19.2</v>
      </c>
      <c r="D303" s="107">
        <v>0.68055555555555547</v>
      </c>
      <c r="E303" s="106">
        <v>15.1</v>
      </c>
      <c r="F303" s="107">
        <v>0.22916666666666666</v>
      </c>
      <c r="G303" s="106">
        <v>88</v>
      </c>
      <c r="H303" s="106">
        <v>18.899999999999999</v>
      </c>
      <c r="I303" s="106">
        <v>7.4</v>
      </c>
      <c r="J303" s="107">
        <v>0.3125</v>
      </c>
      <c r="K303" s="106">
        <v>2.8</v>
      </c>
      <c r="L303" s="107">
        <v>0.28472222222222221</v>
      </c>
      <c r="M303" s="106">
        <v>25.3</v>
      </c>
      <c r="N303" s="106">
        <v>310</v>
      </c>
      <c r="O303" s="107">
        <v>0.61111111111111105</v>
      </c>
      <c r="P303" s="106">
        <v>59.4</v>
      </c>
      <c r="Q303" s="106">
        <v>306</v>
      </c>
      <c r="R303" s="106"/>
      <c r="S303" s="106"/>
      <c r="T303" s="106"/>
      <c r="U303" s="106">
        <v>100</v>
      </c>
    </row>
    <row r="304" spans="1:21">
      <c r="A304" s="105">
        <v>38977</v>
      </c>
      <c r="B304" s="103">
        <v>18.899999999999999</v>
      </c>
      <c r="C304" s="103">
        <v>23.2</v>
      </c>
      <c r="D304" s="104">
        <v>0.5</v>
      </c>
      <c r="E304" s="103">
        <v>15.4</v>
      </c>
      <c r="F304" s="104">
        <v>0.10416666666666667</v>
      </c>
      <c r="G304" s="103">
        <v>88</v>
      </c>
      <c r="H304" s="103">
        <v>0</v>
      </c>
      <c r="I304" s="103">
        <v>0</v>
      </c>
      <c r="J304" s="103"/>
      <c r="K304" s="103">
        <v>0</v>
      </c>
      <c r="L304" s="104">
        <v>0</v>
      </c>
      <c r="M304" s="103">
        <v>11.7</v>
      </c>
      <c r="N304" s="103">
        <v>151</v>
      </c>
      <c r="O304" s="104">
        <v>0.44444444444444442</v>
      </c>
      <c r="P304" s="103">
        <v>166</v>
      </c>
      <c r="Q304" s="103">
        <v>174</v>
      </c>
      <c r="R304" s="103"/>
      <c r="S304" s="103"/>
      <c r="T304" s="103"/>
      <c r="U304" s="103">
        <v>99.3</v>
      </c>
    </row>
    <row r="305" spans="1:21">
      <c r="A305" s="108">
        <v>38978</v>
      </c>
      <c r="B305" s="106">
        <v>18.600000000000001</v>
      </c>
      <c r="C305" s="106">
        <v>22.4</v>
      </c>
      <c r="D305" s="107">
        <v>0.47222222222222227</v>
      </c>
      <c r="E305" s="106">
        <v>16.3</v>
      </c>
      <c r="F305" s="107">
        <v>0.99305555555555547</v>
      </c>
      <c r="G305" s="106">
        <v>88</v>
      </c>
      <c r="H305" s="106">
        <v>0.2</v>
      </c>
      <c r="I305" s="106">
        <v>0.2</v>
      </c>
      <c r="J305" s="107">
        <v>0.2638888888888889</v>
      </c>
      <c r="K305" s="106">
        <v>0.1</v>
      </c>
      <c r="L305" s="107">
        <v>0.25694444444444448</v>
      </c>
      <c r="M305" s="106">
        <v>10.9</v>
      </c>
      <c r="N305" s="106">
        <v>154</v>
      </c>
      <c r="O305" s="107">
        <v>0.46527777777777773</v>
      </c>
      <c r="P305" s="106">
        <v>165.6</v>
      </c>
      <c r="Q305" s="106">
        <v>168</v>
      </c>
      <c r="R305" s="106"/>
      <c r="S305" s="106"/>
      <c r="T305" s="106"/>
      <c r="U305" s="106">
        <v>99.3</v>
      </c>
    </row>
    <row r="306" spans="1:21">
      <c r="A306" s="105">
        <v>38979</v>
      </c>
      <c r="B306" s="103">
        <v>18.600000000000001</v>
      </c>
      <c r="C306" s="103">
        <v>23</v>
      </c>
      <c r="D306" s="104">
        <v>0.63888888888888895</v>
      </c>
      <c r="E306" s="103">
        <v>14.4</v>
      </c>
      <c r="F306" s="104">
        <v>0.23611111111111113</v>
      </c>
      <c r="G306" s="103">
        <v>88</v>
      </c>
      <c r="H306" s="103">
        <v>0</v>
      </c>
      <c r="I306" s="103">
        <v>0</v>
      </c>
      <c r="J306" s="103"/>
      <c r="K306" s="103">
        <v>0</v>
      </c>
      <c r="L306" s="104">
        <v>0</v>
      </c>
      <c r="M306" s="103">
        <v>13.6</v>
      </c>
      <c r="N306" s="103">
        <v>135</v>
      </c>
      <c r="O306" s="104">
        <v>0.46527777777777773</v>
      </c>
      <c r="P306" s="103">
        <v>166.7</v>
      </c>
      <c r="Q306" s="103">
        <v>163</v>
      </c>
      <c r="R306" s="103"/>
      <c r="S306" s="103"/>
      <c r="T306" s="103"/>
      <c r="U306" s="103">
        <v>100</v>
      </c>
    </row>
    <row r="307" spans="1:21">
      <c r="A307" s="108">
        <v>38980</v>
      </c>
      <c r="B307" s="106">
        <v>20.5</v>
      </c>
      <c r="C307" s="106">
        <v>25.2</v>
      </c>
      <c r="D307" s="107">
        <v>0.93055555555555547</v>
      </c>
      <c r="E307" s="106">
        <v>0</v>
      </c>
      <c r="F307" s="107">
        <v>0.41666666666666669</v>
      </c>
      <c r="G307" s="106">
        <v>85</v>
      </c>
      <c r="H307" s="106">
        <v>0.1</v>
      </c>
      <c r="I307" s="106">
        <v>0.1</v>
      </c>
      <c r="J307" s="107">
        <v>0.40972222222222227</v>
      </c>
      <c r="K307" s="106">
        <v>0.1</v>
      </c>
      <c r="L307" s="107">
        <v>0.40972222222222227</v>
      </c>
      <c r="M307" s="106">
        <v>15.7</v>
      </c>
      <c r="N307" s="106">
        <v>169</v>
      </c>
      <c r="O307" s="107">
        <v>0.46527777777777773</v>
      </c>
      <c r="P307" s="106">
        <v>40.299999999999997</v>
      </c>
      <c r="Q307" s="106">
        <v>193</v>
      </c>
      <c r="R307" s="106"/>
      <c r="S307" s="106"/>
      <c r="T307" s="106"/>
      <c r="U307" s="106">
        <v>97.91</v>
      </c>
    </row>
    <row r="308" spans="1:21">
      <c r="A308" s="105">
        <v>38981</v>
      </c>
      <c r="B308" s="103">
        <v>22.9</v>
      </c>
      <c r="C308" s="103">
        <v>25.2</v>
      </c>
      <c r="D308" s="104">
        <v>0.38194444444444442</v>
      </c>
      <c r="E308" s="103">
        <v>19</v>
      </c>
      <c r="F308" s="104">
        <v>0.90972222222222221</v>
      </c>
      <c r="G308" s="103">
        <v>88</v>
      </c>
      <c r="H308" s="103">
        <v>0</v>
      </c>
      <c r="I308" s="103">
        <v>0</v>
      </c>
      <c r="J308" s="104">
        <v>0</v>
      </c>
      <c r="K308" s="103">
        <v>0</v>
      </c>
      <c r="L308" s="104">
        <v>0</v>
      </c>
      <c r="M308" s="103">
        <v>18.3</v>
      </c>
      <c r="N308" s="103">
        <v>161</v>
      </c>
      <c r="O308" s="104">
        <v>0.96527777777777779</v>
      </c>
      <c r="P308" s="103">
        <v>81</v>
      </c>
      <c r="Q308" s="103">
        <v>211</v>
      </c>
      <c r="R308" s="103"/>
      <c r="S308" s="103"/>
      <c r="T308" s="103"/>
      <c r="U308" s="103">
        <v>99.3</v>
      </c>
    </row>
    <row r="309" spans="1:21">
      <c r="A309" s="108">
        <v>38982</v>
      </c>
      <c r="B309" s="106">
        <v>21.1</v>
      </c>
      <c r="C309" s="106">
        <v>24</v>
      </c>
      <c r="D309" s="107">
        <v>0.61805555555555558</v>
      </c>
      <c r="E309" s="106">
        <v>18.3</v>
      </c>
      <c r="F309" s="107">
        <v>0.2638888888888889</v>
      </c>
      <c r="G309" s="106">
        <v>88</v>
      </c>
      <c r="H309" s="106">
        <v>0</v>
      </c>
      <c r="I309" s="106">
        <v>0</v>
      </c>
      <c r="J309" s="107">
        <v>0</v>
      </c>
      <c r="K309" s="106">
        <v>0</v>
      </c>
      <c r="L309" s="107">
        <v>0</v>
      </c>
      <c r="M309" s="106">
        <v>20.8</v>
      </c>
      <c r="N309" s="106">
        <v>226</v>
      </c>
      <c r="O309" s="107">
        <v>0.1111111111111111</v>
      </c>
      <c r="P309" s="106">
        <v>163.4</v>
      </c>
      <c r="Q309" s="106">
        <v>100</v>
      </c>
      <c r="R309" s="106"/>
      <c r="S309" s="106"/>
      <c r="T309" s="106"/>
      <c r="U309" s="106">
        <v>100</v>
      </c>
    </row>
    <row r="310" spans="1:21">
      <c r="A310" s="105">
        <v>38983</v>
      </c>
      <c r="B310" s="103">
        <v>21.3</v>
      </c>
      <c r="C310" s="103">
        <v>25.1</v>
      </c>
      <c r="D310" s="104">
        <v>0.4513888888888889</v>
      </c>
      <c r="E310" s="103">
        <v>17.3</v>
      </c>
      <c r="F310" s="104">
        <v>0.28472222222222221</v>
      </c>
      <c r="G310" s="103">
        <v>88</v>
      </c>
      <c r="H310" s="103">
        <v>0</v>
      </c>
      <c r="I310" s="103">
        <v>0</v>
      </c>
      <c r="J310" s="103"/>
      <c r="K310" s="103">
        <v>0</v>
      </c>
      <c r="L310" s="104">
        <v>0</v>
      </c>
      <c r="M310" s="103">
        <v>16.399999999999999</v>
      </c>
      <c r="N310" s="103">
        <v>214</v>
      </c>
      <c r="O310" s="104">
        <v>0.68055555555555547</v>
      </c>
      <c r="P310" s="103">
        <v>58</v>
      </c>
      <c r="Q310" s="103">
        <v>188</v>
      </c>
      <c r="R310" s="103"/>
      <c r="S310" s="103"/>
      <c r="T310" s="103"/>
      <c r="U310" s="103">
        <v>100</v>
      </c>
    </row>
    <row r="311" spans="1:21">
      <c r="A311" s="108">
        <v>38984</v>
      </c>
      <c r="B311" s="106">
        <v>19</v>
      </c>
      <c r="C311" s="106">
        <v>21.5</v>
      </c>
      <c r="D311" s="107">
        <v>0.55555555555555558</v>
      </c>
      <c r="E311" s="106">
        <v>15.5</v>
      </c>
      <c r="F311" s="107">
        <v>0.85416666666666663</v>
      </c>
      <c r="G311" s="106">
        <v>88</v>
      </c>
      <c r="H311" s="106">
        <v>0</v>
      </c>
      <c r="I311" s="106">
        <v>0</v>
      </c>
      <c r="J311" s="107">
        <v>0</v>
      </c>
      <c r="K311" s="106">
        <v>0</v>
      </c>
      <c r="L311" s="107">
        <v>0</v>
      </c>
      <c r="M311" s="106">
        <v>27.4</v>
      </c>
      <c r="N311" s="106">
        <v>230</v>
      </c>
      <c r="O311" s="107">
        <v>0.11805555555555557</v>
      </c>
      <c r="P311" s="106">
        <v>85.3</v>
      </c>
      <c r="Q311" s="106">
        <v>241</v>
      </c>
      <c r="R311" s="106"/>
      <c r="S311" s="106"/>
      <c r="T311" s="106"/>
      <c r="U311" s="106">
        <v>100</v>
      </c>
    </row>
    <row r="312" spans="1:21">
      <c r="A312" s="105">
        <v>38985</v>
      </c>
      <c r="B312" s="103">
        <v>19</v>
      </c>
      <c r="C312" s="103">
        <v>20.2</v>
      </c>
      <c r="D312" s="104">
        <v>0.4861111111111111</v>
      </c>
      <c r="E312" s="103">
        <v>16.600000000000001</v>
      </c>
      <c r="F312" s="104">
        <v>9.0277777777777776E-2</v>
      </c>
      <c r="G312" s="103">
        <v>88</v>
      </c>
      <c r="H312" s="103">
        <v>0</v>
      </c>
      <c r="I312" s="103">
        <v>0</v>
      </c>
      <c r="J312" s="104">
        <v>0</v>
      </c>
      <c r="K312" s="103">
        <v>0</v>
      </c>
      <c r="L312" s="104">
        <v>0</v>
      </c>
      <c r="M312" s="103">
        <v>24</v>
      </c>
      <c r="N312" s="103">
        <v>327</v>
      </c>
      <c r="O312" s="104">
        <v>2.0833333333333332E-2</v>
      </c>
      <c r="P312" s="103">
        <v>58.3</v>
      </c>
      <c r="Q312" s="103">
        <v>298</v>
      </c>
      <c r="R312" s="103"/>
      <c r="S312" s="103"/>
      <c r="T312" s="103"/>
      <c r="U312" s="103">
        <v>100</v>
      </c>
    </row>
    <row r="313" spans="1:21">
      <c r="A313" s="108">
        <v>38986</v>
      </c>
      <c r="B313" s="106">
        <v>19.100000000000001</v>
      </c>
      <c r="C313" s="106">
        <v>21</v>
      </c>
      <c r="D313" s="107">
        <v>0.61111111111111105</v>
      </c>
      <c r="E313" s="106">
        <v>16</v>
      </c>
      <c r="F313" s="107">
        <v>0.98611111111111116</v>
      </c>
      <c r="G313" s="106">
        <v>88</v>
      </c>
      <c r="H313" s="106">
        <v>0</v>
      </c>
      <c r="I313" s="106">
        <v>0</v>
      </c>
      <c r="J313" s="107">
        <v>0</v>
      </c>
      <c r="K313" s="106">
        <v>0</v>
      </c>
      <c r="L313" s="107">
        <v>0</v>
      </c>
      <c r="M313" s="106">
        <v>13.5</v>
      </c>
      <c r="N313" s="106">
        <v>6</v>
      </c>
      <c r="O313" s="107">
        <v>0.13194444444444445</v>
      </c>
      <c r="P313" s="106">
        <v>40.700000000000003</v>
      </c>
      <c r="Q313" s="106">
        <v>337</v>
      </c>
      <c r="R313" s="106"/>
      <c r="S313" s="106"/>
      <c r="T313" s="106"/>
      <c r="U313" s="106">
        <v>100</v>
      </c>
    </row>
    <row r="314" spans="1:21">
      <c r="A314" s="105">
        <v>38987</v>
      </c>
      <c r="B314" s="103">
        <v>18.399999999999999</v>
      </c>
      <c r="C314" s="103">
        <v>23.2</v>
      </c>
      <c r="D314" s="104">
        <v>0.4375</v>
      </c>
      <c r="E314" s="103">
        <v>14.1</v>
      </c>
      <c r="F314" s="104">
        <v>0.2638888888888889</v>
      </c>
      <c r="G314" s="103">
        <v>88</v>
      </c>
      <c r="H314" s="103">
        <v>0</v>
      </c>
      <c r="I314" s="103">
        <v>0</v>
      </c>
      <c r="J314" s="104">
        <v>0</v>
      </c>
      <c r="K314" s="103">
        <v>0</v>
      </c>
      <c r="L314" s="104">
        <v>0</v>
      </c>
      <c r="M314" s="103">
        <v>15.3</v>
      </c>
      <c r="N314" s="103">
        <v>146</v>
      </c>
      <c r="O314" s="104">
        <v>0.79861111111111116</v>
      </c>
      <c r="P314" s="103">
        <v>40.299999999999997</v>
      </c>
      <c r="Q314" s="103">
        <v>324</v>
      </c>
      <c r="R314" s="103"/>
      <c r="S314" s="103"/>
      <c r="T314" s="103"/>
      <c r="U314" s="103">
        <v>100</v>
      </c>
    </row>
    <row r="315" spans="1:21">
      <c r="A315" s="108">
        <v>38988</v>
      </c>
      <c r="B315" s="106">
        <v>19.399999999999999</v>
      </c>
      <c r="C315" s="106">
        <v>21.9</v>
      </c>
      <c r="D315" s="107">
        <v>0.43055555555555558</v>
      </c>
      <c r="E315" s="106">
        <v>17.7</v>
      </c>
      <c r="F315" s="107">
        <v>0.1875</v>
      </c>
      <c r="G315" s="106">
        <v>88</v>
      </c>
      <c r="H315" s="106">
        <v>0</v>
      </c>
      <c r="I315" s="106">
        <v>0</v>
      </c>
      <c r="J315" s="107">
        <v>0</v>
      </c>
      <c r="K315" s="106">
        <v>0</v>
      </c>
      <c r="L315" s="107">
        <v>0</v>
      </c>
      <c r="M315" s="106">
        <v>9.4</v>
      </c>
      <c r="N315" s="106">
        <v>109</v>
      </c>
      <c r="O315" s="107">
        <v>0.90277777777777779</v>
      </c>
      <c r="P315" s="106">
        <v>166</v>
      </c>
      <c r="Q315" s="106">
        <v>283</v>
      </c>
      <c r="R315" s="106"/>
      <c r="S315" s="106"/>
      <c r="T315" s="106"/>
      <c r="U315" s="106">
        <v>96.52</v>
      </c>
    </row>
    <row r="316" spans="1:21">
      <c r="A316" s="105">
        <v>38989</v>
      </c>
      <c r="B316" s="103">
        <v>19.600000000000001</v>
      </c>
      <c r="C316" s="103">
        <v>21.8</v>
      </c>
      <c r="D316" s="104">
        <v>0.33333333333333331</v>
      </c>
      <c r="E316" s="103">
        <v>17.2</v>
      </c>
      <c r="F316" s="104">
        <v>0.11805555555555557</v>
      </c>
      <c r="G316" s="103">
        <v>88</v>
      </c>
      <c r="H316" s="103">
        <v>0</v>
      </c>
      <c r="I316" s="103">
        <v>0</v>
      </c>
      <c r="J316" s="104">
        <v>0</v>
      </c>
      <c r="K316" s="103">
        <v>0</v>
      </c>
      <c r="L316" s="104">
        <v>0</v>
      </c>
      <c r="M316" s="103">
        <v>10.9</v>
      </c>
      <c r="N316" s="103">
        <v>92</v>
      </c>
      <c r="O316" s="104">
        <v>0.2986111111111111</v>
      </c>
      <c r="P316" s="103">
        <v>165.2</v>
      </c>
      <c r="Q316" s="103">
        <v>233</v>
      </c>
      <c r="R316" s="103"/>
      <c r="S316" s="103"/>
      <c r="T316" s="103"/>
      <c r="U316" s="103">
        <v>100</v>
      </c>
    </row>
    <row r="317" spans="1:21">
      <c r="A317" s="108">
        <v>38990</v>
      </c>
      <c r="B317" s="106">
        <v>20.7</v>
      </c>
      <c r="C317" s="106">
        <v>24</v>
      </c>
      <c r="D317" s="107">
        <v>0.53472222222222221</v>
      </c>
      <c r="E317" s="106">
        <v>18</v>
      </c>
      <c r="F317" s="107">
        <v>2.7777777777777776E-2</v>
      </c>
      <c r="G317" s="106">
        <v>88</v>
      </c>
      <c r="H317" s="106">
        <v>0</v>
      </c>
      <c r="I317" s="106">
        <v>0</v>
      </c>
      <c r="J317" s="107">
        <v>0</v>
      </c>
      <c r="K317" s="106">
        <v>0</v>
      </c>
      <c r="L317" s="107">
        <v>0</v>
      </c>
      <c r="M317" s="106">
        <v>17.5</v>
      </c>
      <c r="N317" s="106">
        <v>213</v>
      </c>
      <c r="O317" s="107">
        <v>0.69444444444444453</v>
      </c>
      <c r="P317" s="106">
        <v>165.6</v>
      </c>
      <c r="Q317" s="106">
        <v>317</v>
      </c>
      <c r="R317" s="106"/>
      <c r="S317" s="106"/>
      <c r="T317" s="106"/>
      <c r="U317" s="106">
        <v>100</v>
      </c>
    </row>
    <row r="318" spans="1:21">
      <c r="A318" s="121"/>
      <c r="B318" s="120">
        <f>SUM(B288:B317)/30</f>
        <v>20.160000000000004</v>
      </c>
      <c r="C318" s="120">
        <f>SUM(C288:C317)/30</f>
        <v>22.819999999999997</v>
      </c>
      <c r="D318" s="120">
        <f>SUM(D288:D317)/30</f>
        <v>0.51249999999999996</v>
      </c>
      <c r="E318" s="120">
        <f>SUM(E288:E317)/30</f>
        <v>16.946666666666669</v>
      </c>
      <c r="F318" s="120">
        <f>SUM(F288:F317)/30</f>
        <v>0.3613425925925926</v>
      </c>
      <c r="G318" s="120">
        <f>SUM(G288:G317)/30</f>
        <v>87.9</v>
      </c>
      <c r="H318" s="120">
        <f>SUM(H288:H317)</f>
        <v>71.999999999999986</v>
      </c>
      <c r="I318" s="120">
        <f>SUM(I288:I317)/30</f>
        <v>1.0566666666666666</v>
      </c>
      <c r="J318" s="120">
        <f>SUM(J288:J317)/30</f>
        <v>0.13726851851851851</v>
      </c>
      <c r="K318" s="120">
        <f>SUM(K288:K317)/30</f>
        <v>0.39666666666666661</v>
      </c>
      <c r="L318" s="120">
        <f>SUM(L288:L317)/30</f>
        <v>0.1337962962962963</v>
      </c>
      <c r="M318" s="120">
        <f>SUM(M288:M317)/30</f>
        <v>14.489999999999998</v>
      </c>
      <c r="N318" s="120">
        <f>SUM(N288:N317)/30</f>
        <v>173.66666666666666</v>
      </c>
      <c r="O318" s="120">
        <f>SUM(O288:O317)/30</f>
        <v>0.5541666666666667</v>
      </c>
      <c r="P318" s="120">
        <f>SUM(P288:P317)/30</f>
        <v>72.75</v>
      </c>
      <c r="Q318" s="120">
        <f>SUM(Q288:Q317)/30</f>
        <v>214.33333333333334</v>
      </c>
      <c r="R318" s="119"/>
      <c r="S318" s="119"/>
      <c r="T318" s="119"/>
      <c r="U318" s="118"/>
    </row>
    <row r="319" spans="1:21">
      <c r="A319" s="116" t="s">
        <v>121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4"/>
    </row>
    <row r="320" spans="1:21">
      <c r="A320" s="110" t="s">
        <v>101</v>
      </c>
      <c r="B320" s="113" t="s">
        <v>100</v>
      </c>
      <c r="C320" s="112"/>
      <c r="D320" s="112"/>
      <c r="E320" s="112"/>
      <c r="F320" s="111"/>
      <c r="G320" s="110" t="s">
        <v>99</v>
      </c>
      <c r="H320" s="113" t="s">
        <v>98</v>
      </c>
      <c r="I320" s="112"/>
      <c r="J320" s="112"/>
      <c r="K320" s="112"/>
      <c r="L320" s="111"/>
      <c r="M320" s="113" t="s">
        <v>97</v>
      </c>
      <c r="N320" s="112"/>
      <c r="O320" s="112"/>
      <c r="P320" s="112"/>
      <c r="Q320" s="111"/>
      <c r="R320" s="113" t="s">
        <v>105</v>
      </c>
      <c r="S320" s="112"/>
      <c r="T320" s="111"/>
      <c r="U320" s="110" t="s">
        <v>96</v>
      </c>
    </row>
    <row r="321" spans="1:21">
      <c r="A321" s="110"/>
      <c r="B321" s="110" t="s">
        <v>84</v>
      </c>
      <c r="C321" s="113" t="s">
        <v>95</v>
      </c>
      <c r="D321" s="111"/>
      <c r="E321" s="113" t="s">
        <v>94</v>
      </c>
      <c r="F321" s="111"/>
      <c r="G321" s="110" t="s">
        <v>90</v>
      </c>
      <c r="H321" s="110" t="s">
        <v>93</v>
      </c>
      <c r="I321" s="113" t="s">
        <v>92</v>
      </c>
      <c r="J321" s="111"/>
      <c r="K321" s="113" t="s">
        <v>91</v>
      </c>
      <c r="L321" s="111"/>
      <c r="M321" s="113" t="s">
        <v>90</v>
      </c>
      <c r="N321" s="111"/>
      <c r="O321" s="113" t="s">
        <v>89</v>
      </c>
      <c r="P321" s="112"/>
      <c r="Q321" s="111"/>
      <c r="R321" s="110" t="s">
        <v>90</v>
      </c>
      <c r="S321" s="113" t="s">
        <v>104</v>
      </c>
      <c r="T321" s="111"/>
      <c r="U321" s="110"/>
    </row>
    <row r="322" spans="1:21">
      <c r="A322" s="110"/>
      <c r="B322" s="110" t="s">
        <v>88</v>
      </c>
      <c r="C322" s="110" t="s">
        <v>88</v>
      </c>
      <c r="D322" s="110" t="s">
        <v>85</v>
      </c>
      <c r="E322" s="110" t="s">
        <v>87</v>
      </c>
      <c r="F322" s="110" t="s">
        <v>85</v>
      </c>
      <c r="G322" s="110" t="s">
        <v>81</v>
      </c>
      <c r="H322" s="110" t="s">
        <v>86</v>
      </c>
      <c r="I322" s="110"/>
      <c r="J322" s="110" t="s">
        <v>85</v>
      </c>
      <c r="K322" s="110"/>
      <c r="L322" s="110" t="s">
        <v>85</v>
      </c>
      <c r="M322" s="110" t="s">
        <v>83</v>
      </c>
      <c r="N322" s="110" t="s">
        <v>82</v>
      </c>
      <c r="O322" s="110" t="s">
        <v>84</v>
      </c>
      <c r="P322" s="110" t="s">
        <v>83</v>
      </c>
      <c r="Q322" s="110" t="s">
        <v>82</v>
      </c>
      <c r="R322" s="110" t="s">
        <v>103</v>
      </c>
      <c r="S322" s="110" t="s">
        <v>103</v>
      </c>
      <c r="T322" s="110" t="s">
        <v>85</v>
      </c>
      <c r="U322" s="110" t="s">
        <v>81</v>
      </c>
    </row>
    <row r="323" spans="1:21">
      <c r="A323" s="105">
        <v>38991</v>
      </c>
      <c r="B323" s="103">
        <v>21.8</v>
      </c>
      <c r="C323" s="103">
        <v>25.2</v>
      </c>
      <c r="D323" s="104">
        <v>0.4861111111111111</v>
      </c>
      <c r="E323" s="103">
        <v>17.600000000000001</v>
      </c>
      <c r="F323" s="104">
        <v>0.98611111111111116</v>
      </c>
      <c r="G323" s="103">
        <v>88</v>
      </c>
      <c r="H323" s="103">
        <v>0</v>
      </c>
      <c r="I323" s="103">
        <v>0</v>
      </c>
      <c r="J323" s="104">
        <v>0</v>
      </c>
      <c r="K323" s="103">
        <v>0</v>
      </c>
      <c r="L323" s="104">
        <v>0</v>
      </c>
      <c r="M323" s="103">
        <v>22.3</v>
      </c>
      <c r="N323" s="103">
        <v>243</v>
      </c>
      <c r="O323" s="104">
        <v>8.3333333333333329E-2</v>
      </c>
      <c r="P323" s="103">
        <v>85.3</v>
      </c>
      <c r="Q323" s="103">
        <v>231</v>
      </c>
      <c r="R323" s="103"/>
      <c r="S323" s="103"/>
      <c r="T323" s="103"/>
      <c r="U323" s="103">
        <v>100</v>
      </c>
    </row>
    <row r="324" spans="1:21">
      <c r="A324" s="108">
        <v>38992</v>
      </c>
      <c r="B324" s="106">
        <v>20.9</v>
      </c>
      <c r="C324" s="106">
        <v>25.2</v>
      </c>
      <c r="D324" s="107">
        <v>0.98611111111111116</v>
      </c>
      <c r="E324" s="106">
        <v>17.3</v>
      </c>
      <c r="F324" s="107">
        <v>2.0833333333333332E-2</v>
      </c>
      <c r="G324" s="106">
        <v>88</v>
      </c>
      <c r="H324" s="106">
        <v>0</v>
      </c>
      <c r="I324" s="106">
        <v>0</v>
      </c>
      <c r="J324" s="107">
        <v>0</v>
      </c>
      <c r="K324" s="106">
        <v>0</v>
      </c>
      <c r="L324" s="107">
        <v>0</v>
      </c>
      <c r="M324" s="106">
        <v>13.5</v>
      </c>
      <c r="N324" s="106">
        <v>198</v>
      </c>
      <c r="O324" s="107">
        <v>0.67361111111111116</v>
      </c>
      <c r="P324" s="106">
        <v>166</v>
      </c>
      <c r="Q324" s="106">
        <v>149</v>
      </c>
      <c r="R324" s="106"/>
      <c r="S324" s="106"/>
      <c r="T324" s="106"/>
      <c r="U324" s="106">
        <v>100</v>
      </c>
    </row>
    <row r="325" spans="1:21">
      <c r="A325" s="105">
        <v>38993</v>
      </c>
      <c r="B325" s="103">
        <v>17.899999999999999</v>
      </c>
      <c r="C325" s="103">
        <v>25.2</v>
      </c>
      <c r="D325" s="104">
        <v>0</v>
      </c>
      <c r="E325" s="103">
        <v>14.7</v>
      </c>
      <c r="F325" s="104">
        <v>0.91666666666666663</v>
      </c>
      <c r="G325" s="103">
        <v>88</v>
      </c>
      <c r="H325" s="103">
        <v>0</v>
      </c>
      <c r="I325" s="103">
        <v>0</v>
      </c>
      <c r="J325" s="103"/>
      <c r="K325" s="103">
        <v>0</v>
      </c>
      <c r="L325" s="104">
        <v>0</v>
      </c>
      <c r="M325" s="103">
        <v>29.5</v>
      </c>
      <c r="N325" s="103">
        <v>301</v>
      </c>
      <c r="O325" s="104">
        <v>0.10416666666666667</v>
      </c>
      <c r="P325" s="103">
        <v>115.2</v>
      </c>
      <c r="Q325" s="103">
        <v>249</v>
      </c>
      <c r="R325" s="103"/>
      <c r="S325" s="103"/>
      <c r="T325" s="103"/>
      <c r="U325" s="103">
        <v>100</v>
      </c>
    </row>
    <row r="326" spans="1:21">
      <c r="A326" s="108">
        <v>38994</v>
      </c>
      <c r="B326" s="106">
        <v>15.6</v>
      </c>
      <c r="C326" s="106">
        <v>18.2</v>
      </c>
      <c r="D326" s="107">
        <v>0.51388888888888895</v>
      </c>
      <c r="E326" s="106">
        <v>13.2</v>
      </c>
      <c r="F326" s="107">
        <v>0.21527777777777779</v>
      </c>
      <c r="G326" s="106">
        <v>88</v>
      </c>
      <c r="H326" s="106">
        <v>0</v>
      </c>
      <c r="I326" s="106">
        <v>0</v>
      </c>
      <c r="J326" s="107">
        <v>0</v>
      </c>
      <c r="K326" s="106">
        <v>0</v>
      </c>
      <c r="L326" s="107">
        <v>0</v>
      </c>
      <c r="M326" s="106">
        <v>14.2</v>
      </c>
      <c r="N326" s="106">
        <v>300</v>
      </c>
      <c r="O326" s="107">
        <v>0.44444444444444442</v>
      </c>
      <c r="P326" s="106">
        <v>59.8</v>
      </c>
      <c r="Q326" s="106">
        <v>238</v>
      </c>
      <c r="R326" s="106"/>
      <c r="S326" s="106"/>
      <c r="T326" s="106"/>
      <c r="U326" s="106">
        <v>100</v>
      </c>
    </row>
    <row r="327" spans="1:21">
      <c r="A327" s="105">
        <v>38995</v>
      </c>
      <c r="B327" s="103">
        <v>6.8</v>
      </c>
      <c r="C327" s="103">
        <v>16.399999999999999</v>
      </c>
      <c r="D327" s="104">
        <v>6.25E-2</v>
      </c>
      <c r="E327" s="103">
        <v>0</v>
      </c>
      <c r="F327" s="104">
        <v>0.93055555555555547</v>
      </c>
      <c r="G327" s="103">
        <v>75</v>
      </c>
      <c r="H327" s="103">
        <v>0</v>
      </c>
      <c r="I327" s="103">
        <v>0</v>
      </c>
      <c r="J327" s="104">
        <v>0</v>
      </c>
      <c r="K327" s="103">
        <v>0</v>
      </c>
      <c r="L327" s="104">
        <v>0</v>
      </c>
      <c r="M327" s="103">
        <v>8.4</v>
      </c>
      <c r="N327" s="103">
        <v>219</v>
      </c>
      <c r="O327" s="104">
        <v>5.5555555555555552E-2</v>
      </c>
      <c r="P327" s="103">
        <v>21.2</v>
      </c>
      <c r="Q327" s="103">
        <v>309</v>
      </c>
      <c r="R327" s="103"/>
      <c r="S327" s="103"/>
      <c r="T327" s="103"/>
      <c r="U327" s="103">
        <v>100</v>
      </c>
    </row>
    <row r="328" spans="1:21">
      <c r="A328" s="108">
        <v>38996</v>
      </c>
      <c r="B328" s="106">
        <v>16.399999999999999</v>
      </c>
      <c r="C328" s="106">
        <v>23.4</v>
      </c>
      <c r="D328" s="107">
        <v>0.47916666666666669</v>
      </c>
      <c r="E328" s="106">
        <v>0</v>
      </c>
      <c r="F328" s="107">
        <v>0.3263888888888889</v>
      </c>
      <c r="G328" s="106">
        <v>88</v>
      </c>
      <c r="H328" s="106">
        <v>4.5999999999999996</v>
      </c>
      <c r="I328" s="106">
        <v>1.7</v>
      </c>
      <c r="J328" s="107">
        <v>0.75694444444444453</v>
      </c>
      <c r="K328" s="106">
        <v>0.5</v>
      </c>
      <c r="L328" s="107">
        <v>0.73611111111111116</v>
      </c>
      <c r="M328" s="106">
        <v>12.2</v>
      </c>
      <c r="N328" s="106">
        <v>163</v>
      </c>
      <c r="O328" s="107">
        <v>0.73611111111111116</v>
      </c>
      <c r="P328" s="106">
        <v>63.4</v>
      </c>
      <c r="Q328" s="106">
        <v>173</v>
      </c>
      <c r="R328" s="106"/>
      <c r="S328" s="106"/>
      <c r="T328" s="106"/>
      <c r="U328" s="106">
        <v>100</v>
      </c>
    </row>
    <row r="329" spans="1:21">
      <c r="A329" s="105">
        <v>38997</v>
      </c>
      <c r="B329" s="103">
        <v>16.5</v>
      </c>
      <c r="C329" s="103">
        <v>18.899999999999999</v>
      </c>
      <c r="D329" s="104">
        <v>0</v>
      </c>
      <c r="E329" s="103">
        <v>15.2</v>
      </c>
      <c r="F329" s="104">
        <v>0.2986111111111111</v>
      </c>
      <c r="G329" s="103">
        <v>88</v>
      </c>
      <c r="H329" s="103">
        <v>18.5</v>
      </c>
      <c r="I329" s="103">
        <v>6.4</v>
      </c>
      <c r="J329" s="104">
        <v>6.9444444444444434E-2</v>
      </c>
      <c r="K329" s="103">
        <v>1.8</v>
      </c>
      <c r="L329" s="104">
        <v>4.1666666666666664E-2</v>
      </c>
      <c r="M329" s="103">
        <v>10.4</v>
      </c>
      <c r="N329" s="103">
        <v>84</v>
      </c>
      <c r="O329" s="104">
        <v>0.40277777777777773</v>
      </c>
      <c r="P329" s="103">
        <v>52.6</v>
      </c>
      <c r="Q329" s="103">
        <v>141</v>
      </c>
      <c r="R329" s="103"/>
      <c r="S329" s="103"/>
      <c r="T329" s="103"/>
      <c r="U329" s="103">
        <v>100</v>
      </c>
    </row>
    <row r="330" spans="1:21">
      <c r="A330" s="108">
        <v>38998</v>
      </c>
      <c r="B330" s="106">
        <v>19.5</v>
      </c>
      <c r="C330" s="106">
        <v>25.1</v>
      </c>
      <c r="D330" s="107">
        <v>0.4861111111111111</v>
      </c>
      <c r="E330" s="106">
        <v>14.9</v>
      </c>
      <c r="F330" s="107">
        <v>0.15972222222222224</v>
      </c>
      <c r="G330" s="106">
        <v>88</v>
      </c>
      <c r="H330" s="106">
        <v>8.3000000000000007</v>
      </c>
      <c r="I330" s="106">
        <v>8.3000000000000007</v>
      </c>
      <c r="J330" s="107">
        <v>0.96527777777777779</v>
      </c>
      <c r="K330" s="106">
        <v>3.6</v>
      </c>
      <c r="L330" s="107">
        <v>0.95833333333333337</v>
      </c>
      <c r="M330" s="106">
        <v>13.6</v>
      </c>
      <c r="N330" s="106">
        <v>177</v>
      </c>
      <c r="O330" s="107">
        <v>0.63194444444444442</v>
      </c>
      <c r="P330" s="106">
        <v>64.8</v>
      </c>
      <c r="Q330" s="106">
        <v>351</v>
      </c>
      <c r="R330" s="106"/>
      <c r="S330" s="106"/>
      <c r="T330" s="106"/>
      <c r="U330" s="106">
        <v>100</v>
      </c>
    </row>
    <row r="331" spans="1:21">
      <c r="A331" s="105">
        <v>38999</v>
      </c>
      <c r="B331" s="103">
        <v>21.1</v>
      </c>
      <c r="C331" s="103">
        <v>25.2</v>
      </c>
      <c r="D331" s="104">
        <v>0.49305555555555558</v>
      </c>
      <c r="E331" s="103">
        <v>17.3</v>
      </c>
      <c r="F331" s="104">
        <v>0.1875</v>
      </c>
      <c r="G331" s="103">
        <v>88</v>
      </c>
      <c r="H331" s="103">
        <v>3.1</v>
      </c>
      <c r="I331" s="103">
        <v>5.9</v>
      </c>
      <c r="J331" s="104">
        <v>0</v>
      </c>
      <c r="K331" s="103">
        <v>0.7</v>
      </c>
      <c r="L331" s="104">
        <v>6.9444444444444441E-3</v>
      </c>
      <c r="M331" s="103">
        <v>14</v>
      </c>
      <c r="N331" s="103">
        <v>160</v>
      </c>
      <c r="O331" s="104">
        <v>0.8125</v>
      </c>
      <c r="P331" s="103">
        <v>45.7</v>
      </c>
      <c r="Q331" s="103">
        <v>283</v>
      </c>
      <c r="R331" s="103"/>
      <c r="S331" s="103"/>
      <c r="T331" s="103"/>
      <c r="U331" s="103">
        <v>100</v>
      </c>
    </row>
    <row r="332" spans="1:21">
      <c r="A332" s="108">
        <v>39000</v>
      </c>
      <c r="B332" s="106">
        <v>18.2</v>
      </c>
      <c r="C332" s="106">
        <v>25.1</v>
      </c>
      <c r="D332" s="107">
        <v>0.47916666666666669</v>
      </c>
      <c r="E332" s="106"/>
      <c r="F332" s="107">
        <v>0.375</v>
      </c>
      <c r="G332" s="106">
        <v>82</v>
      </c>
      <c r="H332" s="106">
        <v>0</v>
      </c>
      <c r="I332" s="106">
        <v>0</v>
      </c>
      <c r="J332" s="107">
        <v>0</v>
      </c>
      <c r="K332" s="106">
        <v>0</v>
      </c>
      <c r="L332" s="107">
        <v>0</v>
      </c>
      <c r="M332" s="106">
        <v>6.4</v>
      </c>
      <c r="N332" s="106">
        <v>155</v>
      </c>
      <c r="O332" s="107">
        <v>0.4375</v>
      </c>
      <c r="P332" s="106">
        <v>450</v>
      </c>
      <c r="Q332" s="106">
        <v>358</v>
      </c>
      <c r="R332" s="106"/>
      <c r="S332" s="106"/>
      <c r="T332" s="106"/>
      <c r="U332" s="106">
        <v>100</v>
      </c>
    </row>
    <row r="333" spans="1:21">
      <c r="A333" s="105">
        <v>39001</v>
      </c>
      <c r="B333" s="103">
        <v>18.8</v>
      </c>
      <c r="C333" s="103">
        <v>23</v>
      </c>
      <c r="D333" s="104">
        <v>6.25E-2</v>
      </c>
      <c r="E333" s="103">
        <v>15.4</v>
      </c>
      <c r="F333" s="104">
        <v>0.98611111111111116</v>
      </c>
      <c r="G333" s="103">
        <v>88</v>
      </c>
      <c r="H333" s="103">
        <v>6.5</v>
      </c>
      <c r="I333" s="103">
        <v>3.9</v>
      </c>
      <c r="J333" s="104">
        <v>0.53472222222222221</v>
      </c>
      <c r="K333" s="103">
        <v>2.5</v>
      </c>
      <c r="L333" s="104">
        <v>0.50694444444444442</v>
      </c>
      <c r="M333" s="103">
        <v>0</v>
      </c>
      <c r="N333" s="103">
        <v>0</v>
      </c>
      <c r="O333" s="104">
        <v>0</v>
      </c>
      <c r="P333" s="103">
        <v>0</v>
      </c>
      <c r="Q333" s="103">
        <v>355</v>
      </c>
      <c r="R333" s="103"/>
      <c r="S333" s="103"/>
      <c r="T333" s="103"/>
      <c r="U333" s="103">
        <v>100</v>
      </c>
    </row>
    <row r="334" spans="1:21">
      <c r="A334" s="108">
        <v>39002</v>
      </c>
      <c r="B334" s="106">
        <v>15.3</v>
      </c>
      <c r="C334" s="106">
        <v>17.899999999999999</v>
      </c>
      <c r="D334" s="107">
        <v>0.65277777777777779</v>
      </c>
      <c r="E334" s="106">
        <v>12.4</v>
      </c>
      <c r="F334" s="107">
        <v>0.99305555555555547</v>
      </c>
      <c r="G334" s="106">
        <v>88</v>
      </c>
      <c r="H334" s="106">
        <v>11.6</v>
      </c>
      <c r="I334" s="106">
        <v>6.1</v>
      </c>
      <c r="J334" s="107">
        <v>0.23611111111111113</v>
      </c>
      <c r="K334" s="106">
        <v>1.6</v>
      </c>
      <c r="L334" s="107">
        <v>0.22222222222222221</v>
      </c>
      <c r="M334" s="106">
        <v>0</v>
      </c>
      <c r="N334" s="106">
        <v>0</v>
      </c>
      <c r="O334" s="107">
        <v>0</v>
      </c>
      <c r="P334" s="106">
        <v>0</v>
      </c>
      <c r="Q334" s="106">
        <v>355</v>
      </c>
      <c r="R334" s="106"/>
      <c r="S334" s="106"/>
      <c r="T334" s="106"/>
      <c r="U334" s="106">
        <v>100</v>
      </c>
    </row>
    <row r="335" spans="1:21">
      <c r="A335" s="105">
        <v>39003</v>
      </c>
      <c r="B335" s="103">
        <v>15.3</v>
      </c>
      <c r="C335" s="103">
        <v>19.899999999999999</v>
      </c>
      <c r="D335" s="104">
        <v>0.65972222222222221</v>
      </c>
      <c r="E335" s="103">
        <v>10.9</v>
      </c>
      <c r="F335" s="104">
        <v>0.2986111111111111</v>
      </c>
      <c r="G335" s="103">
        <v>88</v>
      </c>
      <c r="H335" s="103">
        <v>0</v>
      </c>
      <c r="I335" s="103">
        <v>0</v>
      </c>
      <c r="J335" s="104">
        <v>0</v>
      </c>
      <c r="K335" s="103">
        <v>0</v>
      </c>
      <c r="L335" s="104">
        <v>0</v>
      </c>
      <c r="M335" s="103">
        <v>0</v>
      </c>
      <c r="N335" s="103">
        <v>0</v>
      </c>
      <c r="O335" s="104">
        <v>0</v>
      </c>
      <c r="P335" s="103">
        <v>0</v>
      </c>
      <c r="Q335" s="103">
        <v>355</v>
      </c>
      <c r="R335" s="103"/>
      <c r="S335" s="103"/>
      <c r="T335" s="103"/>
      <c r="U335" s="103">
        <v>100</v>
      </c>
    </row>
    <row r="336" spans="1:21">
      <c r="A336" s="108">
        <v>39004</v>
      </c>
      <c r="B336" s="106">
        <v>17.899999999999999</v>
      </c>
      <c r="C336" s="106">
        <v>23.2</v>
      </c>
      <c r="D336" s="107">
        <v>0.625</v>
      </c>
      <c r="E336" s="106">
        <v>13.3</v>
      </c>
      <c r="F336" s="107">
        <v>0.15972222222222224</v>
      </c>
      <c r="G336" s="106">
        <v>88</v>
      </c>
      <c r="H336" s="106">
        <v>0</v>
      </c>
      <c r="I336" s="106">
        <v>0</v>
      </c>
      <c r="J336" s="107">
        <v>0</v>
      </c>
      <c r="K336" s="106">
        <v>0</v>
      </c>
      <c r="L336" s="107">
        <v>0</v>
      </c>
      <c r="M336" s="106">
        <v>0</v>
      </c>
      <c r="N336" s="106">
        <v>0</v>
      </c>
      <c r="O336" s="107">
        <v>0</v>
      </c>
      <c r="P336" s="106">
        <v>0</v>
      </c>
      <c r="Q336" s="106">
        <v>355</v>
      </c>
      <c r="R336" s="106"/>
      <c r="S336" s="106"/>
      <c r="T336" s="106"/>
      <c r="U336" s="106">
        <v>100</v>
      </c>
    </row>
    <row r="337" spans="1:21">
      <c r="A337" s="105">
        <v>39005</v>
      </c>
      <c r="B337" s="103">
        <v>21.3</v>
      </c>
      <c r="C337" s="103">
        <v>25.2</v>
      </c>
      <c r="D337" s="104">
        <v>0.55555555555555558</v>
      </c>
      <c r="E337" s="103">
        <v>17.600000000000001</v>
      </c>
      <c r="F337" s="104">
        <v>0.125</v>
      </c>
      <c r="G337" s="103">
        <v>88</v>
      </c>
      <c r="H337" s="103">
        <v>0</v>
      </c>
      <c r="I337" s="103">
        <v>0</v>
      </c>
      <c r="J337" s="104">
        <v>0</v>
      </c>
      <c r="K337" s="103">
        <v>0</v>
      </c>
      <c r="L337" s="104">
        <v>0</v>
      </c>
      <c r="M337" s="103">
        <v>0</v>
      </c>
      <c r="N337" s="103">
        <v>0</v>
      </c>
      <c r="O337" s="104">
        <v>0</v>
      </c>
      <c r="P337" s="103">
        <v>0</v>
      </c>
      <c r="Q337" s="103">
        <v>355</v>
      </c>
      <c r="R337" s="103"/>
      <c r="S337" s="103"/>
      <c r="T337" s="103"/>
      <c r="U337" s="103">
        <v>100</v>
      </c>
    </row>
    <row r="338" spans="1:21">
      <c r="A338" s="108">
        <v>39006</v>
      </c>
      <c r="B338" s="106">
        <v>33.1</v>
      </c>
      <c r="C338" s="106">
        <v>0</v>
      </c>
      <c r="D338" s="107">
        <v>0.11805555555555557</v>
      </c>
      <c r="E338" s="106">
        <v>18.600000000000001</v>
      </c>
      <c r="F338" s="107">
        <v>0.21527777777777779</v>
      </c>
      <c r="G338" s="106">
        <v>88</v>
      </c>
      <c r="H338" s="106">
        <v>0.2</v>
      </c>
      <c r="I338" s="106">
        <v>0.2</v>
      </c>
      <c r="J338" s="107">
        <v>0.40277777777777773</v>
      </c>
      <c r="K338" s="106">
        <v>0.2</v>
      </c>
      <c r="L338" s="107">
        <v>0.40277777777777773</v>
      </c>
      <c r="M338" s="106">
        <v>0</v>
      </c>
      <c r="N338" s="106">
        <v>0</v>
      </c>
      <c r="O338" s="107">
        <v>0</v>
      </c>
      <c r="P338" s="106">
        <v>0</v>
      </c>
      <c r="Q338" s="106">
        <v>355</v>
      </c>
      <c r="R338" s="106"/>
      <c r="S338" s="106"/>
      <c r="T338" s="106"/>
      <c r="U338" s="106">
        <v>100</v>
      </c>
    </row>
    <row r="339" spans="1:21">
      <c r="A339" s="105">
        <v>39007</v>
      </c>
      <c r="B339" s="103">
        <v>19.7</v>
      </c>
      <c r="C339" s="103">
        <v>21.8</v>
      </c>
      <c r="D339" s="104">
        <v>1.3888888888888888E-2</v>
      </c>
      <c r="E339" s="103">
        <v>17.7</v>
      </c>
      <c r="F339" s="104">
        <v>0.2986111111111111</v>
      </c>
      <c r="G339" s="103">
        <v>88</v>
      </c>
      <c r="H339" s="103">
        <v>0.6</v>
      </c>
      <c r="I339" s="103">
        <v>0.6</v>
      </c>
      <c r="J339" s="104">
        <v>0.29166666666666669</v>
      </c>
      <c r="K339" s="103">
        <v>0.4</v>
      </c>
      <c r="L339" s="104">
        <v>0.28472222222222221</v>
      </c>
      <c r="M339" s="103">
        <v>0</v>
      </c>
      <c r="N339" s="103">
        <v>0</v>
      </c>
      <c r="O339" s="104">
        <v>0</v>
      </c>
      <c r="P339" s="103">
        <v>0</v>
      </c>
      <c r="Q339" s="103">
        <v>355</v>
      </c>
      <c r="R339" s="103"/>
      <c r="S339" s="103"/>
      <c r="T339" s="103"/>
      <c r="U339" s="103">
        <v>100</v>
      </c>
    </row>
    <row r="340" spans="1:21">
      <c r="A340" s="108">
        <v>39008</v>
      </c>
      <c r="B340" s="106">
        <v>20.8</v>
      </c>
      <c r="C340" s="106">
        <v>24.8</v>
      </c>
      <c r="D340" s="107">
        <v>0.4861111111111111</v>
      </c>
      <c r="E340" s="106">
        <v>16.399999999999999</v>
      </c>
      <c r="F340" s="107">
        <v>0.21527777777777779</v>
      </c>
      <c r="G340" s="106">
        <v>88</v>
      </c>
      <c r="H340" s="106">
        <v>0</v>
      </c>
      <c r="I340" s="106">
        <v>0</v>
      </c>
      <c r="J340" s="107">
        <v>0</v>
      </c>
      <c r="K340" s="106">
        <v>0</v>
      </c>
      <c r="L340" s="107">
        <v>0</v>
      </c>
      <c r="M340" s="106">
        <v>0</v>
      </c>
      <c r="N340" s="106">
        <v>0</v>
      </c>
      <c r="O340" s="107">
        <v>0</v>
      </c>
      <c r="P340" s="106">
        <v>0</v>
      </c>
      <c r="Q340" s="106">
        <v>355</v>
      </c>
      <c r="R340" s="106"/>
      <c r="S340" s="106"/>
      <c r="T340" s="106"/>
      <c r="U340" s="106">
        <v>100</v>
      </c>
    </row>
    <row r="341" spans="1:21">
      <c r="A341" s="105">
        <v>39009</v>
      </c>
      <c r="B341" s="103">
        <v>19.2</v>
      </c>
      <c r="C341" s="103">
        <v>21.2</v>
      </c>
      <c r="D341" s="104">
        <v>0.95138888888888884</v>
      </c>
      <c r="E341" s="103">
        <v>16.100000000000001</v>
      </c>
      <c r="F341" s="104">
        <v>0.77083333333333337</v>
      </c>
      <c r="G341" s="103">
        <v>88</v>
      </c>
      <c r="H341" s="103">
        <v>0.2</v>
      </c>
      <c r="I341" s="103">
        <v>0.2</v>
      </c>
      <c r="J341" s="104">
        <v>0.75</v>
      </c>
      <c r="K341" s="103">
        <v>0.1</v>
      </c>
      <c r="L341" s="104">
        <v>0.74305555555555547</v>
      </c>
      <c r="M341" s="103">
        <v>0</v>
      </c>
      <c r="N341" s="103">
        <v>0</v>
      </c>
      <c r="O341" s="104">
        <v>0</v>
      </c>
      <c r="P341" s="103">
        <v>0</v>
      </c>
      <c r="Q341" s="103">
        <v>355</v>
      </c>
      <c r="R341" s="103"/>
      <c r="S341" s="103"/>
      <c r="T341" s="103"/>
      <c r="U341" s="103">
        <v>100</v>
      </c>
    </row>
    <row r="342" spans="1:21">
      <c r="A342" s="108">
        <v>39010</v>
      </c>
      <c r="B342" s="106">
        <v>19.2</v>
      </c>
      <c r="C342" s="106">
        <v>22.4</v>
      </c>
      <c r="D342" s="107">
        <v>0.4513888888888889</v>
      </c>
      <c r="E342" s="106">
        <v>15.8</v>
      </c>
      <c r="F342" s="107">
        <v>0.97222222222222221</v>
      </c>
      <c r="G342" s="106">
        <v>88</v>
      </c>
      <c r="H342" s="106">
        <v>0.4</v>
      </c>
      <c r="I342" s="106">
        <v>0.4</v>
      </c>
      <c r="J342" s="107">
        <v>0.3125</v>
      </c>
      <c r="K342" s="106">
        <v>0.2</v>
      </c>
      <c r="L342" s="107">
        <v>0.3125</v>
      </c>
      <c r="M342" s="106">
        <v>0</v>
      </c>
      <c r="N342" s="106">
        <v>0</v>
      </c>
      <c r="O342" s="107">
        <v>0</v>
      </c>
      <c r="P342" s="106">
        <v>0</v>
      </c>
      <c r="Q342" s="106">
        <v>355</v>
      </c>
      <c r="R342" s="106"/>
      <c r="S342" s="106"/>
      <c r="T342" s="106"/>
      <c r="U342" s="106">
        <v>100</v>
      </c>
    </row>
    <row r="343" spans="1:21">
      <c r="A343" s="105">
        <v>39011</v>
      </c>
      <c r="B343" s="103">
        <v>20.3</v>
      </c>
      <c r="C343" s="103">
        <v>23.1</v>
      </c>
      <c r="D343" s="104">
        <v>0.61805555555555558</v>
      </c>
      <c r="E343" s="103">
        <v>15.6</v>
      </c>
      <c r="F343" s="104">
        <v>2.0833333333333332E-2</v>
      </c>
      <c r="G343" s="103">
        <v>88</v>
      </c>
      <c r="H343" s="103">
        <v>0</v>
      </c>
      <c r="I343" s="103">
        <v>0</v>
      </c>
      <c r="J343" s="103"/>
      <c r="K343" s="103">
        <v>0</v>
      </c>
      <c r="L343" s="104">
        <v>0</v>
      </c>
      <c r="M343" s="103">
        <v>0</v>
      </c>
      <c r="N343" s="103">
        <v>0</v>
      </c>
      <c r="O343" s="104">
        <v>0</v>
      </c>
      <c r="P343" s="103">
        <v>0</v>
      </c>
      <c r="Q343" s="103">
        <v>355</v>
      </c>
      <c r="R343" s="103"/>
      <c r="S343" s="103"/>
      <c r="T343" s="103"/>
      <c r="U343" s="103">
        <v>100</v>
      </c>
    </row>
    <row r="344" spans="1:21">
      <c r="A344" s="108">
        <v>39012</v>
      </c>
      <c r="B344" s="106">
        <v>20.9</v>
      </c>
      <c r="C344" s="106">
        <v>24.2</v>
      </c>
      <c r="D344" s="107">
        <v>0.53472222222222221</v>
      </c>
      <c r="E344" s="106">
        <v>18.100000000000001</v>
      </c>
      <c r="F344" s="107">
        <v>0.92361111111111116</v>
      </c>
      <c r="G344" s="106">
        <v>89</v>
      </c>
      <c r="H344" s="106">
        <v>3.6</v>
      </c>
      <c r="I344" s="106">
        <v>1.1000000000000001</v>
      </c>
      <c r="J344" s="107">
        <v>0.68055555555555547</v>
      </c>
      <c r="K344" s="106">
        <v>0.2</v>
      </c>
      <c r="L344" s="107">
        <v>0.64583333333333337</v>
      </c>
      <c r="M344" s="106">
        <v>0</v>
      </c>
      <c r="N344" s="106">
        <v>0</v>
      </c>
      <c r="O344" s="107">
        <v>0</v>
      </c>
      <c r="P344" s="106">
        <v>0</v>
      </c>
      <c r="Q344" s="106">
        <v>355</v>
      </c>
      <c r="R344" s="106"/>
      <c r="S344" s="106"/>
      <c r="T344" s="106"/>
      <c r="U344" s="106">
        <v>100</v>
      </c>
    </row>
    <row r="345" spans="1:21">
      <c r="A345" s="105">
        <v>39013</v>
      </c>
      <c r="B345" s="103">
        <v>22.2</v>
      </c>
      <c r="C345" s="103">
        <v>24.7</v>
      </c>
      <c r="D345" s="104">
        <v>0.63888888888888895</v>
      </c>
      <c r="E345" s="103">
        <v>18.899999999999999</v>
      </c>
      <c r="F345" s="104">
        <v>0.98611111111111116</v>
      </c>
      <c r="G345" s="103">
        <v>88</v>
      </c>
      <c r="H345" s="103">
        <v>0</v>
      </c>
      <c r="I345" s="103">
        <v>0.1</v>
      </c>
      <c r="J345" s="104">
        <v>0.99305555555555547</v>
      </c>
      <c r="K345" s="103">
        <v>0</v>
      </c>
      <c r="L345" s="104">
        <v>0</v>
      </c>
      <c r="M345" s="103">
        <v>0</v>
      </c>
      <c r="N345" s="103">
        <v>0</v>
      </c>
      <c r="O345" s="104">
        <v>0</v>
      </c>
      <c r="P345" s="103">
        <v>0</v>
      </c>
      <c r="Q345" s="103">
        <v>355</v>
      </c>
      <c r="R345" s="103"/>
      <c r="S345" s="103"/>
      <c r="T345" s="103"/>
      <c r="U345" s="103">
        <v>100</v>
      </c>
    </row>
    <row r="346" spans="1:21">
      <c r="A346" s="108">
        <v>39014</v>
      </c>
      <c r="B346" s="106">
        <v>19.3</v>
      </c>
      <c r="C346" s="106">
        <v>23.1</v>
      </c>
      <c r="D346" s="107">
        <v>0.56944444444444442</v>
      </c>
      <c r="E346" s="106">
        <v>15.6</v>
      </c>
      <c r="F346" s="107">
        <v>0.14583333333333334</v>
      </c>
      <c r="G346" s="106">
        <v>88</v>
      </c>
      <c r="H346" s="106">
        <v>0</v>
      </c>
      <c r="I346" s="106">
        <v>0</v>
      </c>
      <c r="J346" s="106"/>
      <c r="K346" s="106">
        <v>0</v>
      </c>
      <c r="L346" s="107">
        <v>0</v>
      </c>
      <c r="M346" s="106">
        <v>0</v>
      </c>
      <c r="N346" s="106">
        <v>0</v>
      </c>
      <c r="O346" s="107">
        <v>0</v>
      </c>
      <c r="P346" s="106">
        <v>0</v>
      </c>
      <c r="Q346" s="106">
        <v>355</v>
      </c>
      <c r="R346" s="106"/>
      <c r="S346" s="106"/>
      <c r="T346" s="106"/>
      <c r="U346" s="106">
        <v>100</v>
      </c>
    </row>
    <row r="347" spans="1:21">
      <c r="A347" s="105">
        <v>39015</v>
      </c>
      <c r="B347" s="103">
        <v>23.7</v>
      </c>
      <c r="C347" s="103">
        <v>25.2</v>
      </c>
      <c r="D347" s="104">
        <v>0.58333333333333337</v>
      </c>
      <c r="E347" s="103">
        <v>21.4</v>
      </c>
      <c r="F347" s="104">
        <v>0.1388888888888889</v>
      </c>
      <c r="G347" s="103">
        <v>88</v>
      </c>
      <c r="H347" s="103">
        <v>0</v>
      </c>
      <c r="I347" s="103">
        <v>0</v>
      </c>
      <c r="J347" s="103"/>
      <c r="K347" s="103">
        <v>0</v>
      </c>
      <c r="L347" s="104">
        <v>0</v>
      </c>
      <c r="M347" s="103">
        <v>0</v>
      </c>
      <c r="N347" s="103">
        <v>0</v>
      </c>
      <c r="O347" s="104">
        <v>0</v>
      </c>
      <c r="P347" s="103">
        <v>0</v>
      </c>
      <c r="Q347" s="103">
        <v>355</v>
      </c>
      <c r="R347" s="103"/>
      <c r="S347" s="103"/>
      <c r="T347" s="103"/>
      <c r="U347" s="103">
        <v>100</v>
      </c>
    </row>
    <row r="348" spans="1:21">
      <c r="A348" s="108">
        <v>39016</v>
      </c>
      <c r="B348" s="106">
        <v>21.6</v>
      </c>
      <c r="C348" s="106">
        <v>24.7</v>
      </c>
      <c r="D348" s="107">
        <v>0.54861111111111105</v>
      </c>
      <c r="E348" s="106">
        <v>17.7</v>
      </c>
      <c r="F348" s="107">
        <v>0.99305555555555547</v>
      </c>
      <c r="G348" s="106">
        <v>69</v>
      </c>
      <c r="H348" s="106">
        <v>0</v>
      </c>
      <c r="I348" s="106">
        <v>0</v>
      </c>
      <c r="J348" s="106"/>
      <c r="K348" s="106">
        <v>0</v>
      </c>
      <c r="L348" s="107">
        <v>0</v>
      </c>
      <c r="M348" s="106">
        <v>0</v>
      </c>
      <c r="N348" s="106">
        <v>0</v>
      </c>
      <c r="O348" s="107">
        <v>0</v>
      </c>
      <c r="P348" s="106">
        <v>0</v>
      </c>
      <c r="Q348" s="106">
        <v>355</v>
      </c>
      <c r="R348" s="106"/>
      <c r="S348" s="106"/>
      <c r="T348" s="106"/>
      <c r="U348" s="106">
        <v>100</v>
      </c>
    </row>
    <row r="349" spans="1:21">
      <c r="A349" s="105">
        <v>39017</v>
      </c>
      <c r="B349" s="103">
        <v>19.2</v>
      </c>
      <c r="C349" s="103">
        <v>25.1</v>
      </c>
      <c r="D349" s="104">
        <v>0.54861111111111105</v>
      </c>
      <c r="E349" s="103">
        <v>15.6</v>
      </c>
      <c r="F349" s="104">
        <v>0.29166666666666669</v>
      </c>
      <c r="G349" s="103">
        <v>88</v>
      </c>
      <c r="H349" s="103">
        <v>0</v>
      </c>
      <c r="I349" s="103">
        <v>0</v>
      </c>
      <c r="J349" s="103"/>
      <c r="K349" s="103">
        <v>0</v>
      </c>
      <c r="L349" s="104">
        <v>0</v>
      </c>
      <c r="M349" s="103">
        <v>0</v>
      </c>
      <c r="N349" s="103">
        <v>0</v>
      </c>
      <c r="O349" s="104">
        <v>0</v>
      </c>
      <c r="P349" s="103">
        <v>0</v>
      </c>
      <c r="Q349" s="103">
        <v>355</v>
      </c>
      <c r="R349" s="103"/>
      <c r="S349" s="103"/>
      <c r="T349" s="103"/>
      <c r="U349" s="103">
        <v>100</v>
      </c>
    </row>
    <row r="350" spans="1:21">
      <c r="A350" s="108">
        <v>39018</v>
      </c>
      <c r="B350" s="106">
        <v>18.3</v>
      </c>
      <c r="C350" s="106">
        <v>20.7</v>
      </c>
      <c r="D350" s="107">
        <v>0.21527777777777779</v>
      </c>
      <c r="E350" s="106">
        <v>16</v>
      </c>
      <c r="F350" s="107">
        <v>0.78472222222222221</v>
      </c>
      <c r="G350" s="106">
        <v>89</v>
      </c>
      <c r="H350" s="106">
        <v>0</v>
      </c>
      <c r="I350" s="106">
        <v>0</v>
      </c>
      <c r="J350" s="106"/>
      <c r="K350" s="106">
        <v>0</v>
      </c>
      <c r="L350" s="107">
        <v>0</v>
      </c>
      <c r="M350" s="106">
        <v>0</v>
      </c>
      <c r="N350" s="106">
        <v>0</v>
      </c>
      <c r="O350" s="107">
        <v>0</v>
      </c>
      <c r="P350" s="106">
        <v>0</v>
      </c>
      <c r="Q350" s="106">
        <v>355</v>
      </c>
      <c r="R350" s="106"/>
      <c r="S350" s="106"/>
      <c r="T350" s="106"/>
      <c r="U350" s="106">
        <v>100</v>
      </c>
    </row>
    <row r="351" spans="1:21">
      <c r="A351" s="105">
        <v>39019</v>
      </c>
      <c r="B351" s="103">
        <v>17.5</v>
      </c>
      <c r="C351" s="103">
        <v>19.5</v>
      </c>
      <c r="D351" s="104">
        <v>0.44444444444444442</v>
      </c>
      <c r="E351" s="103">
        <v>15.8</v>
      </c>
      <c r="F351" s="104">
        <v>0.33333333333333331</v>
      </c>
      <c r="G351" s="103">
        <v>88</v>
      </c>
      <c r="H351" s="103">
        <v>0</v>
      </c>
      <c r="I351" s="103">
        <v>0</v>
      </c>
      <c r="J351" s="103"/>
      <c r="K351" s="103">
        <v>0</v>
      </c>
      <c r="L351" s="104">
        <v>0</v>
      </c>
      <c r="M351" s="103">
        <v>0</v>
      </c>
      <c r="N351" s="103">
        <v>0</v>
      </c>
      <c r="O351" s="104">
        <v>0</v>
      </c>
      <c r="P351" s="103">
        <v>0</v>
      </c>
      <c r="Q351" s="103">
        <v>355</v>
      </c>
      <c r="R351" s="103"/>
      <c r="S351" s="103"/>
      <c r="T351" s="103"/>
      <c r="U351" s="103">
        <v>100</v>
      </c>
    </row>
    <row r="352" spans="1:21">
      <c r="A352" s="108">
        <v>39020</v>
      </c>
      <c r="B352" s="106">
        <v>16.8</v>
      </c>
      <c r="C352" s="106">
        <v>19.8</v>
      </c>
      <c r="D352" s="107">
        <v>0.64583333333333337</v>
      </c>
      <c r="E352" s="106">
        <v>14.6</v>
      </c>
      <c r="F352" s="107">
        <v>0.3125</v>
      </c>
      <c r="G352" s="106">
        <v>88</v>
      </c>
      <c r="H352" s="106">
        <v>0</v>
      </c>
      <c r="I352" s="106">
        <v>0</v>
      </c>
      <c r="J352" s="106"/>
      <c r="K352" s="106">
        <v>0</v>
      </c>
      <c r="L352" s="107">
        <v>0</v>
      </c>
      <c r="M352" s="106">
        <v>0</v>
      </c>
      <c r="N352" s="106">
        <v>0</v>
      </c>
      <c r="O352" s="107">
        <v>0</v>
      </c>
      <c r="P352" s="106">
        <v>0</v>
      </c>
      <c r="Q352" s="106">
        <v>355</v>
      </c>
      <c r="R352" s="106"/>
      <c r="S352" s="106"/>
      <c r="T352" s="106"/>
      <c r="U352" s="106">
        <v>100</v>
      </c>
    </row>
    <row r="353" spans="1:21">
      <c r="A353" s="105">
        <v>39021</v>
      </c>
      <c r="B353" s="103">
        <v>17.399999999999999</v>
      </c>
      <c r="C353" s="103">
        <v>18.600000000000001</v>
      </c>
      <c r="D353" s="104">
        <v>0.4861111111111111</v>
      </c>
      <c r="E353" s="103">
        <v>15.9</v>
      </c>
      <c r="F353" s="104">
        <v>0.19444444444444445</v>
      </c>
      <c r="G353" s="103">
        <v>88</v>
      </c>
      <c r="H353" s="103">
        <v>0</v>
      </c>
      <c r="I353" s="103">
        <v>0</v>
      </c>
      <c r="J353" s="103"/>
      <c r="K353" s="103">
        <v>0</v>
      </c>
      <c r="L353" s="104">
        <v>0</v>
      </c>
      <c r="M353" s="103">
        <v>0</v>
      </c>
      <c r="N353" s="103">
        <v>0</v>
      </c>
      <c r="O353" s="104">
        <v>0</v>
      </c>
      <c r="P353" s="103">
        <v>0</v>
      </c>
      <c r="Q353" s="103">
        <v>355</v>
      </c>
      <c r="R353" s="103"/>
      <c r="S353" s="103"/>
      <c r="T353" s="103"/>
      <c r="U353" s="103">
        <v>100</v>
      </c>
    </row>
    <row r="354" spans="1:21">
      <c r="A354" s="125"/>
      <c r="B354" s="124">
        <f>SUM(B323:B353)/31</f>
        <v>19.112903225806448</v>
      </c>
      <c r="C354" s="124">
        <f>SUM(C323:C353)/31</f>
        <v>21.806451612903224</v>
      </c>
      <c r="D354" s="124">
        <f>SUM(D323:D353)/31</f>
        <v>0.46438172043010756</v>
      </c>
      <c r="E354" s="124">
        <f>SUM(E323:E353)/31</f>
        <v>14.503225806451615</v>
      </c>
      <c r="F354" s="124">
        <f>SUM(F323:F353)/31</f>
        <v>0.47020609318996404</v>
      </c>
      <c r="G354" s="124">
        <f>SUM(G323:G353)/31</f>
        <v>86.838709677419359</v>
      </c>
      <c r="H354" s="124">
        <f>SUM(H323:H353)</f>
        <v>57.600000000000009</v>
      </c>
      <c r="I354" s="124">
        <f>SUM(I323:I353)/31</f>
        <v>1.1258064516129034</v>
      </c>
      <c r="J354" s="124">
        <f>SUM(J323:J353)/31</f>
        <v>0.19332437275985662</v>
      </c>
      <c r="K354" s="124">
        <f>SUM(K323:K353)/31</f>
        <v>0.38064516129032255</v>
      </c>
      <c r="L354" s="124">
        <f>SUM(L323:L353)/31</f>
        <v>0.15681003584229389</v>
      </c>
      <c r="M354" s="124">
        <f>SUM(M323:M353)/31</f>
        <v>4.6612903225806459</v>
      </c>
      <c r="N354" s="124">
        <f>SUM(N323:N353)/31</f>
        <v>64.516129032258064</v>
      </c>
      <c r="O354" s="124">
        <f>SUM(O323:O353)/31</f>
        <v>0.14135304659498207</v>
      </c>
      <c r="P354" s="124">
        <f>SUM(P323:P353)/31</f>
        <v>36.258064516129032</v>
      </c>
      <c r="Q354" s="124">
        <f>SUM(Q323:Q353)/31</f>
        <v>320.54838709677421</v>
      </c>
      <c r="R354" s="123"/>
      <c r="S354" s="123"/>
      <c r="T354" s="123"/>
      <c r="U354" s="122"/>
    </row>
    <row r="355" spans="1:21">
      <c r="A355" s="116" t="s">
        <v>120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4"/>
    </row>
    <row r="356" spans="1:21">
      <c r="A356" s="110" t="s">
        <v>101</v>
      </c>
      <c r="B356" s="113" t="s">
        <v>100</v>
      </c>
      <c r="C356" s="112"/>
      <c r="D356" s="112"/>
      <c r="E356" s="112"/>
      <c r="F356" s="111"/>
      <c r="G356" s="110" t="s">
        <v>99</v>
      </c>
      <c r="H356" s="113" t="s">
        <v>98</v>
      </c>
      <c r="I356" s="112"/>
      <c r="J356" s="112"/>
      <c r="K356" s="112"/>
      <c r="L356" s="111"/>
      <c r="M356" s="113" t="s">
        <v>97</v>
      </c>
      <c r="N356" s="112"/>
      <c r="O356" s="112"/>
      <c r="P356" s="112"/>
      <c r="Q356" s="111"/>
      <c r="R356" s="113" t="s">
        <v>105</v>
      </c>
      <c r="S356" s="112"/>
      <c r="T356" s="111"/>
      <c r="U356" s="110" t="s">
        <v>96</v>
      </c>
    </row>
    <row r="357" spans="1:21">
      <c r="A357" s="110"/>
      <c r="B357" s="110" t="s">
        <v>84</v>
      </c>
      <c r="C357" s="113" t="s">
        <v>95</v>
      </c>
      <c r="D357" s="111"/>
      <c r="E357" s="113" t="s">
        <v>94</v>
      </c>
      <c r="F357" s="111"/>
      <c r="G357" s="110" t="s">
        <v>90</v>
      </c>
      <c r="H357" s="110" t="s">
        <v>93</v>
      </c>
      <c r="I357" s="113" t="s">
        <v>92</v>
      </c>
      <c r="J357" s="111"/>
      <c r="K357" s="113" t="s">
        <v>91</v>
      </c>
      <c r="L357" s="111"/>
      <c r="M357" s="113" t="s">
        <v>90</v>
      </c>
      <c r="N357" s="111"/>
      <c r="O357" s="113" t="s">
        <v>89</v>
      </c>
      <c r="P357" s="112"/>
      <c r="Q357" s="111"/>
      <c r="R357" s="110" t="s">
        <v>90</v>
      </c>
      <c r="S357" s="113" t="s">
        <v>104</v>
      </c>
      <c r="T357" s="111"/>
      <c r="U357" s="110"/>
    </row>
    <row r="358" spans="1:21">
      <c r="A358" s="110"/>
      <c r="B358" s="110" t="s">
        <v>88</v>
      </c>
      <c r="C358" s="110" t="s">
        <v>88</v>
      </c>
      <c r="D358" s="110" t="s">
        <v>85</v>
      </c>
      <c r="E358" s="110" t="s">
        <v>87</v>
      </c>
      <c r="F358" s="110" t="s">
        <v>85</v>
      </c>
      <c r="G358" s="110" t="s">
        <v>81</v>
      </c>
      <c r="H358" s="110" t="s">
        <v>86</v>
      </c>
      <c r="I358" s="110"/>
      <c r="J358" s="110" t="s">
        <v>85</v>
      </c>
      <c r="K358" s="110"/>
      <c r="L358" s="110" t="s">
        <v>85</v>
      </c>
      <c r="M358" s="110" t="s">
        <v>83</v>
      </c>
      <c r="N358" s="110" t="s">
        <v>82</v>
      </c>
      <c r="O358" s="110" t="s">
        <v>84</v>
      </c>
      <c r="P358" s="110" t="s">
        <v>83</v>
      </c>
      <c r="Q358" s="110" t="s">
        <v>82</v>
      </c>
      <c r="R358" s="110" t="s">
        <v>103</v>
      </c>
      <c r="S358" s="110" t="s">
        <v>103</v>
      </c>
      <c r="T358" s="110" t="s">
        <v>85</v>
      </c>
      <c r="U358" s="110" t="s">
        <v>81</v>
      </c>
    </row>
    <row r="359" spans="1:21">
      <c r="A359" s="105">
        <v>39022</v>
      </c>
      <c r="B359" s="103">
        <v>15.2</v>
      </c>
      <c r="C359" s="103">
        <v>16.8</v>
      </c>
      <c r="D359" s="104">
        <v>3.4722222222222224E-2</v>
      </c>
      <c r="E359" s="103">
        <v>13.4</v>
      </c>
      <c r="F359" s="104">
        <v>0.88194444444444453</v>
      </c>
      <c r="G359" s="103">
        <v>88</v>
      </c>
      <c r="H359" s="103">
        <v>7.7</v>
      </c>
      <c r="I359" s="103">
        <v>3.2</v>
      </c>
      <c r="J359" s="104">
        <v>0.375</v>
      </c>
      <c r="K359" s="103">
        <v>0.9</v>
      </c>
      <c r="L359" s="104">
        <v>0.35416666666666669</v>
      </c>
      <c r="M359" s="103">
        <v>0</v>
      </c>
      <c r="N359" s="103">
        <v>0</v>
      </c>
      <c r="O359" s="104">
        <v>0</v>
      </c>
      <c r="P359" s="103">
        <v>0</v>
      </c>
      <c r="Q359" s="103">
        <v>355</v>
      </c>
      <c r="R359" s="103"/>
      <c r="S359" s="103"/>
      <c r="T359" s="103"/>
      <c r="U359" s="103">
        <v>100</v>
      </c>
    </row>
    <row r="360" spans="1:21">
      <c r="A360" s="108">
        <v>39023</v>
      </c>
      <c r="B360" s="106">
        <v>11.4</v>
      </c>
      <c r="C360" s="106">
        <v>14.4</v>
      </c>
      <c r="D360" s="107">
        <v>0.53472222222222221</v>
      </c>
      <c r="E360" s="106">
        <v>8</v>
      </c>
      <c r="F360" s="107">
        <v>0.99305555555555547</v>
      </c>
      <c r="G360" s="106">
        <v>87</v>
      </c>
      <c r="H360" s="106">
        <v>0</v>
      </c>
      <c r="I360" s="106">
        <v>0</v>
      </c>
      <c r="J360" s="106"/>
      <c r="K360" s="106">
        <v>0</v>
      </c>
      <c r="L360" s="107">
        <v>0</v>
      </c>
      <c r="M360" s="106">
        <v>0</v>
      </c>
      <c r="N360" s="106">
        <v>0</v>
      </c>
      <c r="O360" s="107">
        <v>0</v>
      </c>
      <c r="P360" s="106">
        <v>0</v>
      </c>
      <c r="Q360" s="106">
        <v>355</v>
      </c>
      <c r="R360" s="106"/>
      <c r="S360" s="106"/>
      <c r="T360" s="106"/>
      <c r="U360" s="106">
        <v>100</v>
      </c>
    </row>
    <row r="361" spans="1:21">
      <c r="A361" s="105">
        <v>39024</v>
      </c>
      <c r="B361" s="103">
        <v>11.3</v>
      </c>
      <c r="C361" s="103">
        <v>17.899999999999999</v>
      </c>
      <c r="D361" s="104">
        <v>0.5625</v>
      </c>
      <c r="E361" s="103">
        <v>6.6</v>
      </c>
      <c r="F361" s="104">
        <v>0.16666666666666666</v>
      </c>
      <c r="G361" s="103">
        <v>88</v>
      </c>
      <c r="H361" s="103">
        <v>0</v>
      </c>
      <c r="I361" s="103">
        <v>0</v>
      </c>
      <c r="J361" s="103"/>
      <c r="K361" s="103">
        <v>0</v>
      </c>
      <c r="L361" s="104">
        <v>0</v>
      </c>
      <c r="M361" s="103">
        <v>6.4</v>
      </c>
      <c r="N361" s="103">
        <v>131</v>
      </c>
      <c r="O361" s="104">
        <v>0.52777777777777779</v>
      </c>
      <c r="P361" s="103">
        <v>127.8</v>
      </c>
      <c r="Q361" s="103">
        <v>355</v>
      </c>
      <c r="R361" s="103"/>
      <c r="S361" s="103"/>
      <c r="T361" s="103"/>
      <c r="U361" s="103">
        <v>100</v>
      </c>
    </row>
    <row r="362" spans="1:21">
      <c r="A362" s="108">
        <v>39025</v>
      </c>
      <c r="B362" s="106">
        <v>13.9</v>
      </c>
      <c r="C362" s="106">
        <v>17.600000000000001</v>
      </c>
      <c r="D362" s="107">
        <v>0.4861111111111111</v>
      </c>
      <c r="E362" s="106">
        <v>11.3</v>
      </c>
      <c r="F362" s="107">
        <v>5.5555555555555552E-2</v>
      </c>
      <c r="G362" s="106">
        <v>88</v>
      </c>
      <c r="H362" s="106">
        <v>1.1000000000000001</v>
      </c>
      <c r="I362" s="106">
        <v>0.4</v>
      </c>
      <c r="J362" s="107">
        <v>0.74305555555555547</v>
      </c>
      <c r="K362" s="106">
        <v>0.1</v>
      </c>
      <c r="L362" s="107">
        <v>0.625</v>
      </c>
      <c r="M362" s="106">
        <v>11.2</v>
      </c>
      <c r="N362" s="106">
        <v>156</v>
      </c>
      <c r="O362" s="107">
        <v>0.51388888888888895</v>
      </c>
      <c r="P362" s="106">
        <v>33.799999999999997</v>
      </c>
      <c r="Q362" s="106">
        <v>158</v>
      </c>
      <c r="R362" s="106"/>
      <c r="S362" s="106"/>
      <c r="T362" s="106"/>
      <c r="U362" s="106">
        <v>100</v>
      </c>
    </row>
    <row r="363" spans="1:21">
      <c r="A363" s="105">
        <v>39026</v>
      </c>
      <c r="B363" s="103">
        <v>17.399999999999999</v>
      </c>
      <c r="C363" s="103">
        <v>21.7</v>
      </c>
      <c r="D363" s="104">
        <v>0.58333333333333337</v>
      </c>
      <c r="E363" s="103">
        <v>15</v>
      </c>
      <c r="F363" s="104">
        <v>0.10416666666666667</v>
      </c>
      <c r="G363" s="103">
        <v>88</v>
      </c>
      <c r="H363" s="103">
        <v>0</v>
      </c>
      <c r="I363" s="103">
        <v>0</v>
      </c>
      <c r="J363" s="104">
        <v>0</v>
      </c>
      <c r="K363" s="103">
        <v>0</v>
      </c>
      <c r="L363" s="104">
        <v>0</v>
      </c>
      <c r="M363" s="103">
        <v>15.1</v>
      </c>
      <c r="N363" s="103">
        <v>163</v>
      </c>
      <c r="O363" s="104">
        <v>0.19444444444444445</v>
      </c>
      <c r="P363" s="103">
        <v>31.7</v>
      </c>
      <c r="Q363" s="103">
        <v>167</v>
      </c>
      <c r="R363" s="103"/>
      <c r="S363" s="103"/>
      <c r="T363" s="103"/>
      <c r="U363" s="103">
        <v>100</v>
      </c>
    </row>
    <row r="364" spans="1:21">
      <c r="A364" s="108">
        <v>39027</v>
      </c>
      <c r="B364" s="106">
        <v>17.5</v>
      </c>
      <c r="C364" s="106">
        <v>21.2</v>
      </c>
      <c r="D364" s="107">
        <v>0.60416666666666663</v>
      </c>
      <c r="E364" s="106">
        <v>14.4</v>
      </c>
      <c r="F364" s="107">
        <v>0.28472222222222221</v>
      </c>
      <c r="G364" s="106">
        <v>88</v>
      </c>
      <c r="H364" s="106">
        <v>0.3</v>
      </c>
      <c r="I364" s="106">
        <v>0.3</v>
      </c>
      <c r="J364" s="107">
        <v>0.45833333333333331</v>
      </c>
      <c r="K364" s="106">
        <v>0.1</v>
      </c>
      <c r="L364" s="107">
        <v>0.44444444444444442</v>
      </c>
      <c r="M364" s="106">
        <v>22.5</v>
      </c>
      <c r="N364" s="106">
        <v>174</v>
      </c>
      <c r="O364" s="107">
        <v>0.89583333333333337</v>
      </c>
      <c r="P364" s="106">
        <v>50.8</v>
      </c>
      <c r="Q364" s="106">
        <v>162</v>
      </c>
      <c r="R364" s="106"/>
      <c r="S364" s="106"/>
      <c r="T364" s="106"/>
      <c r="U364" s="106">
        <v>100</v>
      </c>
    </row>
    <row r="365" spans="1:21">
      <c r="A365" s="105">
        <v>39028</v>
      </c>
      <c r="B365" s="103">
        <v>17.3</v>
      </c>
      <c r="C365" s="103">
        <v>19.899999999999999</v>
      </c>
      <c r="D365" s="104">
        <v>0.60416666666666663</v>
      </c>
      <c r="E365" s="103">
        <v>15</v>
      </c>
      <c r="F365" s="104">
        <v>0.25694444444444448</v>
      </c>
      <c r="G365" s="103">
        <v>88</v>
      </c>
      <c r="H365" s="103">
        <v>0</v>
      </c>
      <c r="I365" s="103">
        <v>0</v>
      </c>
      <c r="J365" s="104">
        <v>0</v>
      </c>
      <c r="K365" s="103">
        <v>0</v>
      </c>
      <c r="L365" s="104">
        <v>0</v>
      </c>
      <c r="M365" s="103">
        <v>23.8</v>
      </c>
      <c r="N365" s="103">
        <v>177</v>
      </c>
      <c r="O365" s="104">
        <v>0.375</v>
      </c>
      <c r="P365" s="103">
        <v>49</v>
      </c>
      <c r="Q365" s="103">
        <v>173</v>
      </c>
      <c r="R365" s="103"/>
      <c r="S365" s="103"/>
      <c r="T365" s="103"/>
      <c r="U365" s="103">
        <v>100</v>
      </c>
    </row>
    <row r="366" spans="1:21">
      <c r="A366" s="108">
        <v>39029</v>
      </c>
      <c r="B366" s="106">
        <v>18.8</v>
      </c>
      <c r="C366" s="106">
        <v>22.9</v>
      </c>
      <c r="D366" s="107">
        <v>0.52083333333333337</v>
      </c>
      <c r="E366" s="106">
        <v>16.3</v>
      </c>
      <c r="F366" s="107">
        <v>0.98611111111111116</v>
      </c>
      <c r="G366" s="106">
        <v>88</v>
      </c>
      <c r="H366" s="106">
        <v>0</v>
      </c>
      <c r="I366" s="106">
        <v>0</v>
      </c>
      <c r="J366" s="107">
        <v>0</v>
      </c>
      <c r="K366" s="106">
        <v>0</v>
      </c>
      <c r="L366" s="107">
        <v>0</v>
      </c>
      <c r="M366" s="106">
        <v>15.7</v>
      </c>
      <c r="N366" s="106">
        <v>172</v>
      </c>
      <c r="O366" s="107">
        <v>0.10416666666666667</v>
      </c>
      <c r="P366" s="106">
        <v>38.9</v>
      </c>
      <c r="Q366" s="106">
        <v>183</v>
      </c>
      <c r="R366" s="106"/>
      <c r="S366" s="106"/>
      <c r="T366" s="106"/>
      <c r="U366" s="106">
        <v>100</v>
      </c>
    </row>
    <row r="367" spans="1:21">
      <c r="A367" s="105">
        <v>39030</v>
      </c>
      <c r="B367" s="103">
        <v>16.7</v>
      </c>
      <c r="C367" s="103">
        <v>21</v>
      </c>
      <c r="D367" s="104">
        <v>0.46527777777777773</v>
      </c>
      <c r="E367" s="103">
        <v>14.6</v>
      </c>
      <c r="F367" s="104">
        <v>0.25</v>
      </c>
      <c r="G367" s="103">
        <v>88</v>
      </c>
      <c r="H367" s="103">
        <v>0</v>
      </c>
      <c r="I367" s="103">
        <v>0</v>
      </c>
      <c r="J367" s="104">
        <v>0</v>
      </c>
      <c r="K367" s="103">
        <v>0</v>
      </c>
      <c r="L367" s="104">
        <v>0</v>
      </c>
      <c r="M367" s="103">
        <v>10.9</v>
      </c>
      <c r="N367" s="103">
        <v>139</v>
      </c>
      <c r="O367" s="104">
        <v>0.65972222222222221</v>
      </c>
      <c r="P367" s="103">
        <v>31.7</v>
      </c>
      <c r="Q367" s="103">
        <v>80</v>
      </c>
      <c r="R367" s="103"/>
      <c r="S367" s="103"/>
      <c r="T367" s="103"/>
      <c r="U367" s="103">
        <v>100</v>
      </c>
    </row>
    <row r="368" spans="1:21">
      <c r="A368" s="108">
        <v>39031</v>
      </c>
      <c r="B368" s="106">
        <v>15.6</v>
      </c>
      <c r="C368" s="106">
        <v>19.399999999999999</v>
      </c>
      <c r="D368" s="107">
        <v>0.45833333333333331</v>
      </c>
      <c r="E368" s="106">
        <v>13.3</v>
      </c>
      <c r="F368" s="107">
        <v>0.29166666666666669</v>
      </c>
      <c r="G368" s="106">
        <v>88</v>
      </c>
      <c r="H368" s="106">
        <v>0</v>
      </c>
      <c r="I368" s="106">
        <v>0</v>
      </c>
      <c r="J368" s="107">
        <v>0</v>
      </c>
      <c r="K368" s="106">
        <v>0</v>
      </c>
      <c r="L368" s="107">
        <v>0</v>
      </c>
      <c r="M368" s="106">
        <v>9.6999999999999993</v>
      </c>
      <c r="N368" s="106">
        <v>165</v>
      </c>
      <c r="O368" s="107">
        <v>0.18055555555555555</v>
      </c>
      <c r="P368" s="106">
        <v>27.7</v>
      </c>
      <c r="Q368" s="106">
        <v>161</v>
      </c>
      <c r="R368" s="106"/>
      <c r="S368" s="106"/>
      <c r="T368" s="106"/>
      <c r="U368" s="106">
        <v>100</v>
      </c>
    </row>
    <row r="369" spans="1:21">
      <c r="A369" s="105">
        <v>39032</v>
      </c>
      <c r="B369" s="103">
        <v>15.4</v>
      </c>
      <c r="C369" s="103">
        <v>17</v>
      </c>
      <c r="D369" s="104">
        <v>0.60416666666666663</v>
      </c>
      <c r="E369" s="103">
        <v>13.4</v>
      </c>
      <c r="F369" s="104">
        <v>0.1875</v>
      </c>
      <c r="G369" s="103">
        <v>88</v>
      </c>
      <c r="H369" s="103">
        <v>0.2</v>
      </c>
      <c r="I369" s="103">
        <v>0.2</v>
      </c>
      <c r="J369" s="104">
        <v>0.43055555555555558</v>
      </c>
      <c r="K369" s="103">
        <v>0.1</v>
      </c>
      <c r="L369" s="104">
        <v>0.40972222222222227</v>
      </c>
      <c r="M369" s="103">
        <v>7.3</v>
      </c>
      <c r="N369" s="103">
        <v>233</v>
      </c>
      <c r="O369" s="104">
        <v>3.4722222222222224E-2</v>
      </c>
      <c r="P369" s="103">
        <v>27.7</v>
      </c>
      <c r="Q369" s="103">
        <v>174</v>
      </c>
      <c r="R369" s="103"/>
      <c r="S369" s="103"/>
      <c r="T369" s="103"/>
      <c r="U369" s="103">
        <v>100</v>
      </c>
    </row>
    <row r="370" spans="1:21">
      <c r="A370" s="108">
        <v>39033</v>
      </c>
      <c r="B370" s="106">
        <v>15.8</v>
      </c>
      <c r="C370" s="106">
        <v>16.8</v>
      </c>
      <c r="D370" s="107">
        <v>0.5</v>
      </c>
      <c r="E370" s="106">
        <v>13.7</v>
      </c>
      <c r="F370" s="107">
        <v>0.99305555555555547</v>
      </c>
      <c r="G370" s="106">
        <v>88</v>
      </c>
      <c r="H370" s="106">
        <v>0</v>
      </c>
      <c r="I370" s="106">
        <v>0</v>
      </c>
      <c r="J370" s="107">
        <v>0</v>
      </c>
      <c r="K370" s="106">
        <v>0</v>
      </c>
      <c r="L370" s="107">
        <v>0</v>
      </c>
      <c r="M370" s="106">
        <v>12.2</v>
      </c>
      <c r="N370" s="106">
        <v>338</v>
      </c>
      <c r="O370" s="107">
        <v>0.5625</v>
      </c>
      <c r="P370" s="106">
        <v>38.9</v>
      </c>
      <c r="Q370" s="106">
        <v>337</v>
      </c>
      <c r="R370" s="106"/>
      <c r="S370" s="106"/>
      <c r="T370" s="106"/>
      <c r="U370" s="106">
        <v>100</v>
      </c>
    </row>
    <row r="371" spans="1:21">
      <c r="A371" s="105">
        <v>39034</v>
      </c>
      <c r="B371" s="103">
        <v>13.6</v>
      </c>
      <c r="C371" s="103">
        <v>17.899999999999999</v>
      </c>
      <c r="D371" s="104">
        <v>0.52083333333333337</v>
      </c>
      <c r="E371" s="103">
        <v>11</v>
      </c>
      <c r="F371" s="104">
        <v>0.98611111111111116</v>
      </c>
      <c r="G371" s="103">
        <v>88</v>
      </c>
      <c r="H371" s="103">
        <v>0</v>
      </c>
      <c r="I371" s="103">
        <v>0</v>
      </c>
      <c r="J371" s="104">
        <v>0</v>
      </c>
      <c r="K371" s="103">
        <v>0</v>
      </c>
      <c r="L371" s="104">
        <v>0</v>
      </c>
      <c r="M371" s="103">
        <v>11.8</v>
      </c>
      <c r="N371" s="103">
        <v>156</v>
      </c>
      <c r="O371" s="104">
        <v>0.33333333333333331</v>
      </c>
      <c r="P371" s="103">
        <v>23.8</v>
      </c>
      <c r="Q371" s="103">
        <v>165</v>
      </c>
      <c r="R371" s="103"/>
      <c r="S371" s="103"/>
      <c r="T371" s="103"/>
      <c r="U371" s="103">
        <v>100</v>
      </c>
    </row>
    <row r="372" spans="1:21">
      <c r="A372" s="108">
        <v>39035</v>
      </c>
      <c r="B372" s="106">
        <v>12.7</v>
      </c>
      <c r="C372" s="106">
        <v>16.899999999999999</v>
      </c>
      <c r="D372" s="107">
        <v>0.64583333333333337</v>
      </c>
      <c r="E372" s="106">
        <v>8.6999999999999993</v>
      </c>
      <c r="F372" s="107">
        <v>0.2986111111111111</v>
      </c>
      <c r="G372" s="106">
        <v>88</v>
      </c>
      <c r="H372" s="106">
        <v>0</v>
      </c>
      <c r="I372" s="106">
        <v>0</v>
      </c>
      <c r="J372" s="107">
        <v>0</v>
      </c>
      <c r="K372" s="106">
        <v>0</v>
      </c>
      <c r="L372" s="107">
        <v>0</v>
      </c>
      <c r="M372" s="106">
        <v>10.199999999999999</v>
      </c>
      <c r="N372" s="106">
        <v>166</v>
      </c>
      <c r="O372" s="107">
        <v>0.20138888888888887</v>
      </c>
      <c r="P372" s="106">
        <v>30.6</v>
      </c>
      <c r="Q372" s="106">
        <v>169</v>
      </c>
      <c r="R372" s="106"/>
      <c r="S372" s="106"/>
      <c r="T372" s="106"/>
      <c r="U372" s="106">
        <v>100</v>
      </c>
    </row>
    <row r="373" spans="1:21">
      <c r="A373" s="105">
        <v>39036</v>
      </c>
      <c r="B373" s="103">
        <v>17.5</v>
      </c>
      <c r="C373" s="103">
        <v>21.5</v>
      </c>
      <c r="D373" s="104">
        <v>0.61111111111111105</v>
      </c>
      <c r="E373" s="103">
        <v>11.2</v>
      </c>
      <c r="F373" s="104">
        <v>0</v>
      </c>
      <c r="G373" s="103">
        <v>146</v>
      </c>
      <c r="H373" s="103">
        <v>0</v>
      </c>
      <c r="I373" s="103">
        <v>0</v>
      </c>
      <c r="J373" s="104">
        <v>0</v>
      </c>
      <c r="K373" s="103">
        <v>0</v>
      </c>
      <c r="L373" s="104">
        <v>0</v>
      </c>
      <c r="M373" s="103">
        <v>26.1</v>
      </c>
      <c r="N373" s="103">
        <v>184</v>
      </c>
      <c r="O373" s="104">
        <v>0.49305555555555558</v>
      </c>
      <c r="P373" s="103">
        <v>86.8</v>
      </c>
      <c r="Q373" s="103">
        <v>186</v>
      </c>
      <c r="R373" s="103"/>
      <c r="S373" s="103"/>
      <c r="T373" s="103"/>
      <c r="U373" s="103">
        <v>100</v>
      </c>
    </row>
    <row r="374" spans="1:21">
      <c r="A374" s="108">
        <v>39037</v>
      </c>
      <c r="B374" s="106">
        <v>15.6</v>
      </c>
      <c r="C374" s="106">
        <v>19.8</v>
      </c>
      <c r="D374" s="107">
        <v>0.1111111111111111</v>
      </c>
      <c r="E374" s="106">
        <v>11.1</v>
      </c>
      <c r="F374" s="107">
        <v>0.95138888888888884</v>
      </c>
      <c r="G374" s="106">
        <v>88</v>
      </c>
      <c r="H374" s="106">
        <v>7.2</v>
      </c>
      <c r="I374" s="106">
        <v>3.5</v>
      </c>
      <c r="J374" s="107">
        <v>0.57638888888888895</v>
      </c>
      <c r="K374" s="106">
        <v>1</v>
      </c>
      <c r="L374" s="107">
        <v>0.55555555555555558</v>
      </c>
      <c r="M374" s="106">
        <v>22.8</v>
      </c>
      <c r="N374" s="106">
        <v>221</v>
      </c>
      <c r="O374" s="107">
        <v>2.7777777777777776E-2</v>
      </c>
      <c r="P374" s="106">
        <v>63.4</v>
      </c>
      <c r="Q374" s="106">
        <v>182</v>
      </c>
      <c r="R374" s="106"/>
      <c r="S374" s="106"/>
      <c r="T374" s="106"/>
      <c r="U374" s="106">
        <v>100</v>
      </c>
    </row>
    <row r="375" spans="1:21">
      <c r="A375" s="105">
        <v>39038</v>
      </c>
      <c r="B375" s="103">
        <v>14.6</v>
      </c>
      <c r="C375" s="103">
        <v>17.2</v>
      </c>
      <c r="D375" s="104">
        <v>0.625</v>
      </c>
      <c r="E375" s="103">
        <v>10</v>
      </c>
      <c r="F375" s="104">
        <v>7.6388888888888895E-2</v>
      </c>
      <c r="G375" s="103">
        <v>88</v>
      </c>
      <c r="H375" s="103">
        <v>0.7</v>
      </c>
      <c r="I375" s="103">
        <v>0.6</v>
      </c>
      <c r="J375" s="104">
        <v>0.875</v>
      </c>
      <c r="K375" s="103">
        <v>0.4</v>
      </c>
      <c r="L375" s="104">
        <v>0.86805555555555547</v>
      </c>
      <c r="M375" s="103">
        <v>40.1</v>
      </c>
      <c r="N375" s="103">
        <v>238</v>
      </c>
      <c r="O375" s="104">
        <v>0.73611111111111116</v>
      </c>
      <c r="P375" s="103">
        <v>95.4</v>
      </c>
      <c r="Q375" s="103">
        <v>236</v>
      </c>
      <c r="R375" s="103"/>
      <c r="S375" s="103"/>
      <c r="T375" s="103"/>
      <c r="U375" s="103">
        <v>100</v>
      </c>
    </row>
    <row r="376" spans="1:21">
      <c r="A376" s="108">
        <v>39039</v>
      </c>
      <c r="B376" s="106">
        <v>16.5</v>
      </c>
      <c r="C376" s="106">
        <v>19.7</v>
      </c>
      <c r="D376" s="107">
        <v>0.93055555555555547</v>
      </c>
      <c r="E376" s="106">
        <v>12.6</v>
      </c>
      <c r="F376" s="107">
        <v>0.35416666666666669</v>
      </c>
      <c r="G376" s="106">
        <v>88</v>
      </c>
      <c r="H376" s="106">
        <v>1.6</v>
      </c>
      <c r="I376" s="106">
        <v>1.4</v>
      </c>
      <c r="J376" s="107">
        <v>0.25</v>
      </c>
      <c r="K376" s="106">
        <v>0.6</v>
      </c>
      <c r="L376" s="107">
        <v>0.22222222222222221</v>
      </c>
      <c r="M376" s="106">
        <v>26.3</v>
      </c>
      <c r="N376" s="106">
        <v>237</v>
      </c>
      <c r="O376" s="107">
        <v>0.72916666666666663</v>
      </c>
      <c r="P376" s="106">
        <v>86.4</v>
      </c>
      <c r="Q376" s="106">
        <v>225</v>
      </c>
      <c r="R376" s="106"/>
      <c r="S376" s="106"/>
      <c r="T376" s="106"/>
      <c r="U376" s="106">
        <v>100</v>
      </c>
    </row>
    <row r="377" spans="1:21">
      <c r="A377" s="105">
        <v>39040</v>
      </c>
      <c r="B377" s="103">
        <v>13.7</v>
      </c>
      <c r="C377" s="103">
        <v>19.5</v>
      </c>
      <c r="D377" s="104">
        <v>6.9444444444444441E-3</v>
      </c>
      <c r="E377" s="103">
        <v>11.6</v>
      </c>
      <c r="F377" s="104">
        <v>0.40972222222222227</v>
      </c>
      <c r="G377" s="103">
        <v>88</v>
      </c>
      <c r="H377" s="103">
        <v>6.2</v>
      </c>
      <c r="I377" s="103">
        <v>3</v>
      </c>
      <c r="J377" s="104">
        <v>0.4236111111111111</v>
      </c>
      <c r="K377" s="103">
        <v>1</v>
      </c>
      <c r="L377" s="104">
        <v>0.40277777777777773</v>
      </c>
      <c r="M377" s="103">
        <v>13.9</v>
      </c>
      <c r="N377" s="103">
        <v>346</v>
      </c>
      <c r="O377" s="104">
        <v>0</v>
      </c>
      <c r="P377" s="103">
        <v>68.400000000000006</v>
      </c>
      <c r="Q377" s="103">
        <v>239</v>
      </c>
      <c r="R377" s="103"/>
      <c r="S377" s="103"/>
      <c r="T377" s="103"/>
      <c r="U377" s="103">
        <v>100</v>
      </c>
    </row>
    <row r="378" spans="1:21">
      <c r="A378" s="108">
        <v>39041</v>
      </c>
      <c r="B378" s="106">
        <v>14.2</v>
      </c>
      <c r="C378" s="106">
        <v>17.2</v>
      </c>
      <c r="D378" s="107">
        <v>0.52777777777777779</v>
      </c>
      <c r="E378" s="106">
        <v>10.9</v>
      </c>
      <c r="F378" s="107">
        <v>0.23611111111111113</v>
      </c>
      <c r="G378" s="106">
        <v>88</v>
      </c>
      <c r="H378" s="106">
        <v>0.4</v>
      </c>
      <c r="I378" s="106">
        <v>0.3</v>
      </c>
      <c r="J378" s="107">
        <v>0.99305555555555547</v>
      </c>
      <c r="K378" s="106">
        <v>0.2</v>
      </c>
      <c r="L378" s="107">
        <v>0.99305555555555547</v>
      </c>
      <c r="M378" s="106">
        <v>11.3</v>
      </c>
      <c r="N378" s="106">
        <v>193</v>
      </c>
      <c r="O378" s="107">
        <v>0.77083333333333337</v>
      </c>
      <c r="P378" s="106">
        <v>34.200000000000003</v>
      </c>
      <c r="Q378" s="106">
        <v>320</v>
      </c>
      <c r="R378" s="106"/>
      <c r="S378" s="106"/>
      <c r="T378" s="106"/>
      <c r="U378" s="106">
        <v>100</v>
      </c>
    </row>
    <row r="379" spans="1:21">
      <c r="A379" s="105">
        <v>39042</v>
      </c>
      <c r="B379" s="103">
        <v>14.7</v>
      </c>
      <c r="C379" s="103">
        <v>16.7</v>
      </c>
      <c r="D379" s="104">
        <v>0.59722222222222221</v>
      </c>
      <c r="E379" s="103">
        <v>13.6</v>
      </c>
      <c r="F379" s="104">
        <v>6.25E-2</v>
      </c>
      <c r="G379" s="103">
        <v>88</v>
      </c>
      <c r="H379" s="103">
        <v>51.8</v>
      </c>
      <c r="I379" s="103">
        <v>6.5</v>
      </c>
      <c r="J379" s="104">
        <v>0.39583333333333331</v>
      </c>
      <c r="K379" s="103">
        <v>2.2000000000000002</v>
      </c>
      <c r="L379" s="104">
        <v>0.375</v>
      </c>
      <c r="M379" s="103">
        <v>34.4</v>
      </c>
      <c r="N379" s="103">
        <v>316</v>
      </c>
      <c r="O379" s="104">
        <v>0.71527777777777779</v>
      </c>
      <c r="P379" s="103">
        <v>89.3</v>
      </c>
      <c r="Q379" s="103">
        <v>326</v>
      </c>
      <c r="R379" s="103"/>
      <c r="S379" s="103"/>
      <c r="T379" s="103"/>
      <c r="U379" s="103">
        <v>100</v>
      </c>
    </row>
    <row r="380" spans="1:21">
      <c r="A380" s="108">
        <v>39043</v>
      </c>
      <c r="B380" s="106">
        <v>15.7</v>
      </c>
      <c r="C380" s="106">
        <v>18</v>
      </c>
      <c r="D380" s="107">
        <v>0.97916666666666663</v>
      </c>
      <c r="E380" s="106">
        <v>14.2</v>
      </c>
      <c r="F380" s="107">
        <v>0.15277777777777776</v>
      </c>
      <c r="G380" s="106">
        <v>88</v>
      </c>
      <c r="H380" s="106">
        <v>11.2</v>
      </c>
      <c r="I380" s="106">
        <v>4.8</v>
      </c>
      <c r="J380" s="107">
        <v>0.22222222222222221</v>
      </c>
      <c r="K380" s="106">
        <v>2.2000000000000002</v>
      </c>
      <c r="L380" s="107">
        <v>0.21527777777777779</v>
      </c>
      <c r="M380" s="106">
        <v>25.6</v>
      </c>
      <c r="N380" s="106">
        <v>307</v>
      </c>
      <c r="O380" s="107">
        <v>0.19444444444444445</v>
      </c>
      <c r="P380" s="106">
        <v>71.599999999999994</v>
      </c>
      <c r="Q380" s="106">
        <v>337</v>
      </c>
      <c r="R380" s="106"/>
      <c r="S380" s="106"/>
      <c r="T380" s="106"/>
      <c r="U380" s="106">
        <v>100</v>
      </c>
    </row>
    <row r="381" spans="1:21">
      <c r="A381" s="105">
        <v>39044</v>
      </c>
      <c r="B381" s="103">
        <v>17.2</v>
      </c>
      <c r="C381" s="103">
        <v>19.7</v>
      </c>
      <c r="D381" s="104">
        <v>0.43055555555555558</v>
      </c>
      <c r="E381" s="103">
        <v>13.4</v>
      </c>
      <c r="F381" s="104">
        <v>0.88888888888888884</v>
      </c>
      <c r="G381" s="103">
        <v>88</v>
      </c>
      <c r="H381" s="103">
        <v>0</v>
      </c>
      <c r="I381" s="103">
        <v>0</v>
      </c>
      <c r="J381" s="104">
        <v>0</v>
      </c>
      <c r="K381" s="103">
        <v>0</v>
      </c>
      <c r="L381" s="104">
        <v>0</v>
      </c>
      <c r="M381" s="103">
        <v>31.6</v>
      </c>
      <c r="N381" s="103">
        <v>243</v>
      </c>
      <c r="O381" s="104">
        <v>0.51388888888888895</v>
      </c>
      <c r="P381" s="103">
        <v>97.9</v>
      </c>
      <c r="Q381" s="103">
        <v>250</v>
      </c>
      <c r="R381" s="103"/>
      <c r="S381" s="103"/>
      <c r="T381" s="103"/>
      <c r="U381" s="103">
        <v>100</v>
      </c>
    </row>
    <row r="382" spans="1:21">
      <c r="A382" s="108">
        <v>39045</v>
      </c>
      <c r="B382" s="106">
        <v>20</v>
      </c>
      <c r="C382" s="106">
        <v>23.1</v>
      </c>
      <c r="D382" s="107">
        <v>0.86111111111111116</v>
      </c>
      <c r="E382" s="106">
        <v>14.2</v>
      </c>
      <c r="F382" s="107">
        <v>0</v>
      </c>
      <c r="G382" s="106">
        <v>88</v>
      </c>
      <c r="H382" s="106">
        <v>0</v>
      </c>
      <c r="I382" s="106">
        <v>0</v>
      </c>
      <c r="J382" s="107">
        <v>0</v>
      </c>
      <c r="K382" s="106">
        <v>0</v>
      </c>
      <c r="L382" s="107">
        <v>0</v>
      </c>
      <c r="M382" s="106">
        <v>36.200000000000003</v>
      </c>
      <c r="N382" s="106">
        <v>218</v>
      </c>
      <c r="O382" s="107">
        <v>0.875</v>
      </c>
      <c r="P382" s="106">
        <v>122</v>
      </c>
      <c r="Q382" s="106">
        <v>229</v>
      </c>
      <c r="R382" s="106"/>
      <c r="S382" s="106"/>
      <c r="T382" s="106"/>
      <c r="U382" s="106">
        <v>100</v>
      </c>
    </row>
    <row r="383" spans="1:21">
      <c r="A383" s="105">
        <v>39046</v>
      </c>
      <c r="B383" s="103">
        <v>17.100000000000001</v>
      </c>
      <c r="C383" s="103">
        <v>20.100000000000001</v>
      </c>
      <c r="D383" s="104">
        <v>0</v>
      </c>
      <c r="E383" s="103">
        <v>14.3</v>
      </c>
      <c r="F383" s="104">
        <v>0.84722222222222221</v>
      </c>
      <c r="G383" s="103">
        <v>88</v>
      </c>
      <c r="H383" s="103">
        <v>0</v>
      </c>
      <c r="I383" s="103">
        <v>0</v>
      </c>
      <c r="J383" s="104">
        <v>0</v>
      </c>
      <c r="K383" s="103">
        <v>0</v>
      </c>
      <c r="L383" s="104">
        <v>0</v>
      </c>
      <c r="M383" s="103">
        <v>28.6</v>
      </c>
      <c r="N383" s="103">
        <v>227</v>
      </c>
      <c r="O383" s="104">
        <v>0.23611111111111113</v>
      </c>
      <c r="P383" s="103">
        <v>91.4</v>
      </c>
      <c r="Q383" s="103">
        <v>252</v>
      </c>
      <c r="R383" s="103"/>
      <c r="S383" s="103"/>
      <c r="T383" s="103"/>
      <c r="U383" s="103">
        <v>99.3</v>
      </c>
    </row>
    <row r="384" spans="1:21">
      <c r="A384" s="108">
        <v>39047</v>
      </c>
      <c r="B384" s="106">
        <v>15.7</v>
      </c>
      <c r="C384" s="106">
        <v>17.399999999999999</v>
      </c>
      <c r="D384" s="107">
        <v>0.60416666666666663</v>
      </c>
      <c r="E384" s="106">
        <v>13.5</v>
      </c>
      <c r="F384" s="107">
        <v>0.14583333333333334</v>
      </c>
      <c r="G384" s="106">
        <v>88</v>
      </c>
      <c r="H384" s="106">
        <v>0.2</v>
      </c>
      <c r="I384" s="106">
        <v>0.2</v>
      </c>
      <c r="J384" s="107">
        <v>0.95138888888888884</v>
      </c>
      <c r="K384" s="106">
        <v>0.2</v>
      </c>
      <c r="L384" s="107">
        <v>0.95138888888888884</v>
      </c>
      <c r="M384" s="106">
        <v>30.2</v>
      </c>
      <c r="N384" s="106">
        <v>231</v>
      </c>
      <c r="O384" s="107">
        <v>0.91666666666666663</v>
      </c>
      <c r="P384" s="106">
        <v>79.900000000000006</v>
      </c>
      <c r="Q384" s="106">
        <v>227</v>
      </c>
      <c r="R384" s="106"/>
      <c r="S384" s="106"/>
      <c r="T384" s="106"/>
      <c r="U384" s="106">
        <v>100</v>
      </c>
    </row>
    <row r="385" spans="1:21">
      <c r="A385" s="105">
        <v>39048</v>
      </c>
      <c r="B385" s="103">
        <v>17.399999999999999</v>
      </c>
      <c r="C385" s="103">
        <v>19.5</v>
      </c>
      <c r="D385" s="104">
        <v>0.63888888888888895</v>
      </c>
      <c r="E385" s="103">
        <v>15.6</v>
      </c>
      <c r="F385" s="104">
        <v>0.89583333333333337</v>
      </c>
      <c r="G385" s="103">
        <v>88</v>
      </c>
      <c r="H385" s="103">
        <v>1</v>
      </c>
      <c r="I385" s="103">
        <v>1</v>
      </c>
      <c r="J385" s="104">
        <v>9.7222222222222224E-2</v>
      </c>
      <c r="K385" s="103">
        <v>1</v>
      </c>
      <c r="L385" s="104">
        <v>9.7222222222222224E-2</v>
      </c>
      <c r="M385" s="103">
        <v>37.799999999999997</v>
      </c>
      <c r="N385" s="103">
        <v>224</v>
      </c>
      <c r="O385" s="104">
        <v>0.2638888888888889</v>
      </c>
      <c r="P385" s="103">
        <v>104.8</v>
      </c>
      <c r="Q385" s="103">
        <v>239</v>
      </c>
      <c r="R385" s="103"/>
      <c r="S385" s="103"/>
      <c r="T385" s="103"/>
      <c r="U385" s="103">
        <v>98.61</v>
      </c>
    </row>
    <row r="386" spans="1:21">
      <c r="A386" s="108">
        <v>39049</v>
      </c>
      <c r="B386" s="106">
        <v>14.8</v>
      </c>
      <c r="C386" s="106">
        <v>17.3</v>
      </c>
      <c r="D386" s="107">
        <v>0.17361111111111113</v>
      </c>
      <c r="E386" s="106">
        <v>12.2</v>
      </c>
      <c r="F386" s="107">
        <v>0.84027777777777779</v>
      </c>
      <c r="G386" s="106">
        <v>88</v>
      </c>
      <c r="H386" s="106">
        <v>3.7</v>
      </c>
      <c r="I386" s="106">
        <v>3.7</v>
      </c>
      <c r="J386" s="107">
        <v>9.0277777777777776E-2</v>
      </c>
      <c r="K386" s="106">
        <v>3.2</v>
      </c>
      <c r="L386" s="107">
        <v>8.3333333333333329E-2</v>
      </c>
      <c r="M386" s="106">
        <v>18.8</v>
      </c>
      <c r="N386" s="106">
        <v>248</v>
      </c>
      <c r="O386" s="107">
        <v>0.18055555555555555</v>
      </c>
      <c r="P386" s="106">
        <v>95.8</v>
      </c>
      <c r="Q386" s="106">
        <v>237</v>
      </c>
      <c r="R386" s="106"/>
      <c r="S386" s="106"/>
      <c r="T386" s="106"/>
      <c r="U386" s="106">
        <v>100</v>
      </c>
    </row>
    <row r="387" spans="1:21">
      <c r="A387" s="105">
        <v>39050</v>
      </c>
      <c r="B387" s="103">
        <v>11.9</v>
      </c>
      <c r="C387" s="103">
        <v>15.1</v>
      </c>
      <c r="D387" s="104">
        <v>0.5</v>
      </c>
      <c r="E387" s="103">
        <v>8.8000000000000007</v>
      </c>
      <c r="F387" s="104">
        <v>0.99305555555555547</v>
      </c>
      <c r="G387" s="103">
        <v>88</v>
      </c>
      <c r="H387" s="103">
        <v>0.3</v>
      </c>
      <c r="I387" s="103">
        <v>0.2</v>
      </c>
      <c r="J387" s="104">
        <v>0.20138888888888887</v>
      </c>
      <c r="K387" s="103">
        <v>0.2</v>
      </c>
      <c r="L387" s="104">
        <v>0.20138888888888887</v>
      </c>
      <c r="M387" s="103">
        <v>9.8000000000000007</v>
      </c>
      <c r="N387" s="103">
        <v>170</v>
      </c>
      <c r="O387" s="104">
        <v>0</v>
      </c>
      <c r="P387" s="103">
        <v>28.4</v>
      </c>
      <c r="Q387" s="103">
        <v>297</v>
      </c>
      <c r="R387" s="103"/>
      <c r="S387" s="103"/>
      <c r="T387" s="103"/>
      <c r="U387" s="103">
        <v>100</v>
      </c>
    </row>
    <row r="388" spans="1:21">
      <c r="A388" s="108">
        <v>39051</v>
      </c>
      <c r="B388" s="106">
        <v>13</v>
      </c>
      <c r="C388" s="106">
        <v>18.7</v>
      </c>
      <c r="D388" s="107">
        <v>0.64583333333333337</v>
      </c>
      <c r="E388" s="106">
        <v>7.4</v>
      </c>
      <c r="F388" s="107">
        <v>0.11805555555555557</v>
      </c>
      <c r="G388" s="106">
        <v>88</v>
      </c>
      <c r="H388" s="106">
        <v>9.1999999999999993</v>
      </c>
      <c r="I388" s="106">
        <v>9.1999999999999993</v>
      </c>
      <c r="J388" s="107">
        <v>2.0833333333333332E-2</v>
      </c>
      <c r="K388" s="106">
        <v>9.1999999999999993</v>
      </c>
      <c r="L388" s="107">
        <v>2.0833333333333332E-2</v>
      </c>
      <c r="M388" s="106">
        <v>18.600000000000001</v>
      </c>
      <c r="N388" s="106">
        <v>181</v>
      </c>
      <c r="O388" s="107">
        <v>0.95833333333333337</v>
      </c>
      <c r="P388" s="106">
        <v>57.2</v>
      </c>
      <c r="Q388" s="106">
        <v>222</v>
      </c>
      <c r="R388" s="106"/>
      <c r="S388" s="106"/>
      <c r="T388" s="106"/>
      <c r="U388" s="106">
        <v>100</v>
      </c>
    </row>
    <row r="389" spans="1:21">
      <c r="A389" s="121"/>
      <c r="B389" s="120">
        <f>SUM(B359:B388)/30</f>
        <v>15.406666666666665</v>
      </c>
      <c r="C389" s="120">
        <f>SUM(C359:C388)/30</f>
        <v>18.730000000000004</v>
      </c>
      <c r="D389" s="120">
        <f>SUM(D359:D388)/30</f>
        <v>0.5122685185185184</v>
      </c>
      <c r="E389" s="120">
        <f>SUM(E359:E388)/30</f>
        <v>12.309999999999997</v>
      </c>
      <c r="F389" s="120">
        <f>SUM(F359:F388)/30</f>
        <v>0.45694444444444449</v>
      </c>
      <c r="G389" s="120">
        <f>SUM(G359:G388)/30</f>
        <v>89.9</v>
      </c>
      <c r="H389" s="120">
        <f>SUM(H359:H388)</f>
        <v>102.8</v>
      </c>
      <c r="I389" s="120">
        <f>SUM(I359:I388)/30</f>
        <v>1.2833333333333334</v>
      </c>
      <c r="J389" s="120">
        <f>SUM(J359:J388)/30</f>
        <v>0.23680555555555552</v>
      </c>
      <c r="K389" s="120">
        <f>SUM(K359:K388)/30</f>
        <v>0.7533333333333333</v>
      </c>
      <c r="L389" s="120">
        <f>SUM(L359:L388)/30</f>
        <v>0.2273148148148148</v>
      </c>
      <c r="M389" s="120">
        <f>SUM(M359:M388)/30</f>
        <v>18.963333333333331</v>
      </c>
      <c r="N389" s="120">
        <f>SUM(N359:N388)/30</f>
        <v>198.46666666666667</v>
      </c>
      <c r="O389" s="120">
        <f>SUM(O359:O388)/30</f>
        <v>0.4064814814814815</v>
      </c>
      <c r="P389" s="120">
        <f>SUM(P359:P388)/30</f>
        <v>59.51</v>
      </c>
      <c r="Q389" s="120">
        <f>SUM(Q359:Q388)/30</f>
        <v>233.26666666666668</v>
      </c>
      <c r="R389" s="119"/>
      <c r="S389" s="119"/>
      <c r="T389" s="119"/>
      <c r="U389" s="118"/>
    </row>
    <row r="390" spans="1:21">
      <c r="A390" s="116" t="s">
        <v>119</v>
      </c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4"/>
    </row>
    <row r="391" spans="1:21">
      <c r="A391" s="110" t="s">
        <v>101</v>
      </c>
      <c r="B391" s="113" t="s">
        <v>100</v>
      </c>
      <c r="C391" s="112"/>
      <c r="D391" s="112"/>
      <c r="E391" s="112"/>
      <c r="F391" s="111"/>
      <c r="G391" s="110" t="s">
        <v>99</v>
      </c>
      <c r="H391" s="113" t="s">
        <v>98</v>
      </c>
      <c r="I391" s="112"/>
      <c r="J391" s="112"/>
      <c r="K391" s="112"/>
      <c r="L391" s="111"/>
      <c r="M391" s="113" t="s">
        <v>97</v>
      </c>
      <c r="N391" s="112"/>
      <c r="O391" s="112"/>
      <c r="P391" s="112"/>
      <c r="Q391" s="111"/>
      <c r="R391" s="113" t="s">
        <v>105</v>
      </c>
      <c r="S391" s="112"/>
      <c r="T391" s="111"/>
      <c r="U391" s="110" t="s">
        <v>96</v>
      </c>
    </row>
    <row r="392" spans="1:21">
      <c r="A392" s="110"/>
      <c r="B392" s="110" t="s">
        <v>84</v>
      </c>
      <c r="C392" s="113" t="s">
        <v>95</v>
      </c>
      <c r="D392" s="111"/>
      <c r="E392" s="113" t="s">
        <v>94</v>
      </c>
      <c r="F392" s="111"/>
      <c r="G392" s="110" t="s">
        <v>90</v>
      </c>
      <c r="H392" s="110" t="s">
        <v>93</v>
      </c>
      <c r="I392" s="113" t="s">
        <v>92</v>
      </c>
      <c r="J392" s="111"/>
      <c r="K392" s="113" t="s">
        <v>91</v>
      </c>
      <c r="L392" s="111"/>
      <c r="M392" s="113" t="s">
        <v>90</v>
      </c>
      <c r="N392" s="111"/>
      <c r="O392" s="113" t="s">
        <v>89</v>
      </c>
      <c r="P392" s="112"/>
      <c r="Q392" s="111"/>
      <c r="R392" s="110" t="s">
        <v>90</v>
      </c>
      <c r="S392" s="113" t="s">
        <v>104</v>
      </c>
      <c r="T392" s="111"/>
      <c r="U392" s="110"/>
    </row>
    <row r="393" spans="1:21">
      <c r="A393" s="110"/>
      <c r="B393" s="110" t="s">
        <v>88</v>
      </c>
      <c r="C393" s="110" t="s">
        <v>88</v>
      </c>
      <c r="D393" s="110" t="s">
        <v>85</v>
      </c>
      <c r="E393" s="110" t="s">
        <v>87</v>
      </c>
      <c r="F393" s="110" t="s">
        <v>85</v>
      </c>
      <c r="G393" s="110" t="s">
        <v>81</v>
      </c>
      <c r="H393" s="110" t="s">
        <v>86</v>
      </c>
      <c r="I393" s="110"/>
      <c r="J393" s="110" t="s">
        <v>85</v>
      </c>
      <c r="K393" s="110"/>
      <c r="L393" s="110" t="s">
        <v>85</v>
      </c>
      <c r="M393" s="110" t="s">
        <v>83</v>
      </c>
      <c r="N393" s="110" t="s">
        <v>82</v>
      </c>
      <c r="O393" s="110" t="s">
        <v>84</v>
      </c>
      <c r="P393" s="110" t="s">
        <v>83</v>
      </c>
      <c r="Q393" s="110" t="s">
        <v>82</v>
      </c>
      <c r="R393" s="110" t="s">
        <v>103</v>
      </c>
      <c r="S393" s="110" t="s">
        <v>103</v>
      </c>
      <c r="T393" s="110" t="s">
        <v>85</v>
      </c>
      <c r="U393" s="110" t="s">
        <v>81</v>
      </c>
    </row>
    <row r="394" spans="1:21">
      <c r="A394" s="105">
        <v>39052</v>
      </c>
      <c r="B394" s="103">
        <v>15.6</v>
      </c>
      <c r="C394" s="103">
        <v>16.600000000000001</v>
      </c>
      <c r="D394" s="104">
        <v>0.47916666666666669</v>
      </c>
      <c r="E394" s="103">
        <v>14.1</v>
      </c>
      <c r="F394" s="104">
        <v>0.29166666666666669</v>
      </c>
      <c r="G394" s="103">
        <v>88</v>
      </c>
      <c r="H394" s="103">
        <v>0</v>
      </c>
      <c r="I394" s="103">
        <v>0</v>
      </c>
      <c r="J394" s="104">
        <v>0</v>
      </c>
      <c r="K394" s="103">
        <v>0</v>
      </c>
      <c r="L394" s="104">
        <v>0</v>
      </c>
      <c r="M394" s="103">
        <v>23.5</v>
      </c>
      <c r="N394" s="103">
        <v>188</v>
      </c>
      <c r="O394" s="104">
        <v>0.90972222222222221</v>
      </c>
      <c r="P394" s="103">
        <v>74.2</v>
      </c>
      <c r="Q394" s="103">
        <v>221</v>
      </c>
      <c r="R394" s="103"/>
      <c r="S394" s="103"/>
      <c r="T394" s="103"/>
      <c r="U394" s="103">
        <v>100</v>
      </c>
    </row>
    <row r="395" spans="1:21">
      <c r="A395" s="108">
        <v>39053</v>
      </c>
      <c r="B395" s="106">
        <v>13</v>
      </c>
      <c r="C395" s="106">
        <v>14.4</v>
      </c>
      <c r="D395" s="107">
        <v>0.36805555555555558</v>
      </c>
      <c r="E395" s="106">
        <v>11.3</v>
      </c>
      <c r="F395" s="107">
        <v>0.99305555555555547</v>
      </c>
      <c r="G395" s="106">
        <v>88</v>
      </c>
      <c r="H395" s="106">
        <v>0</v>
      </c>
      <c r="I395" s="106">
        <v>0</v>
      </c>
      <c r="J395" s="107">
        <v>0</v>
      </c>
      <c r="K395" s="106">
        <v>0</v>
      </c>
      <c r="L395" s="107">
        <v>0</v>
      </c>
      <c r="M395" s="106">
        <v>16.2</v>
      </c>
      <c r="N395" s="106">
        <v>204</v>
      </c>
      <c r="O395" s="107">
        <v>0.1388888888888889</v>
      </c>
      <c r="P395" s="106">
        <v>51.8</v>
      </c>
      <c r="Q395" s="106">
        <v>187</v>
      </c>
      <c r="R395" s="106"/>
      <c r="S395" s="106"/>
      <c r="T395" s="106"/>
      <c r="U395" s="106">
        <v>99.3</v>
      </c>
    </row>
    <row r="396" spans="1:21">
      <c r="A396" s="105">
        <v>39054</v>
      </c>
      <c r="B396" s="103">
        <v>13.6</v>
      </c>
      <c r="C396" s="103">
        <v>15.3</v>
      </c>
      <c r="D396" s="104">
        <v>0.71527777777777779</v>
      </c>
      <c r="E396" s="103">
        <v>10.1</v>
      </c>
      <c r="F396" s="104">
        <v>9.7222222222222224E-2</v>
      </c>
      <c r="G396" s="103">
        <v>88</v>
      </c>
      <c r="H396" s="103">
        <v>0.2</v>
      </c>
      <c r="I396" s="103">
        <v>0.1</v>
      </c>
      <c r="J396" s="104">
        <v>0.5</v>
      </c>
      <c r="K396" s="103">
        <v>0.1</v>
      </c>
      <c r="L396" s="104">
        <v>0.5</v>
      </c>
      <c r="M396" s="103">
        <v>28.9</v>
      </c>
      <c r="N396" s="103">
        <v>236</v>
      </c>
      <c r="O396" s="104">
        <v>0.54166666666666663</v>
      </c>
      <c r="P396" s="103">
        <v>95</v>
      </c>
      <c r="Q396" s="103">
        <v>241</v>
      </c>
      <c r="R396" s="103"/>
      <c r="S396" s="103"/>
      <c r="T396" s="103"/>
      <c r="U396" s="103">
        <v>100</v>
      </c>
    </row>
    <row r="397" spans="1:21">
      <c r="A397" s="108">
        <v>39055</v>
      </c>
      <c r="B397" s="106">
        <v>16.3</v>
      </c>
      <c r="C397" s="106">
        <v>20.3</v>
      </c>
      <c r="D397" s="107">
        <v>0.97916666666666663</v>
      </c>
      <c r="E397" s="106">
        <v>12.4</v>
      </c>
      <c r="F397" s="107">
        <v>4.8611111111111112E-2</v>
      </c>
      <c r="G397" s="106">
        <v>88</v>
      </c>
      <c r="H397" s="106">
        <v>0</v>
      </c>
      <c r="I397" s="106">
        <v>0</v>
      </c>
      <c r="J397" s="107">
        <v>0</v>
      </c>
      <c r="K397" s="106">
        <v>0</v>
      </c>
      <c r="L397" s="107">
        <v>0</v>
      </c>
      <c r="M397" s="106">
        <v>12.1</v>
      </c>
      <c r="N397" s="106">
        <v>176</v>
      </c>
      <c r="O397" s="107">
        <v>0.95833333333333337</v>
      </c>
      <c r="P397" s="106">
        <v>64.400000000000006</v>
      </c>
      <c r="Q397" s="106">
        <v>224</v>
      </c>
      <c r="R397" s="106"/>
      <c r="S397" s="106"/>
      <c r="T397" s="106"/>
      <c r="U397" s="106">
        <v>100</v>
      </c>
    </row>
    <row r="398" spans="1:21">
      <c r="A398" s="105">
        <v>39056</v>
      </c>
      <c r="B398" s="103">
        <v>16</v>
      </c>
      <c r="C398" s="103">
        <v>20.2</v>
      </c>
      <c r="D398" s="104">
        <v>6.9444444444444441E-3</v>
      </c>
      <c r="E398" s="103">
        <v>10.5</v>
      </c>
      <c r="F398" s="104">
        <v>0.97916666666666663</v>
      </c>
      <c r="G398" s="103">
        <v>88</v>
      </c>
      <c r="H398" s="103">
        <v>0</v>
      </c>
      <c r="I398" s="103">
        <v>0</v>
      </c>
      <c r="J398" s="104">
        <v>0</v>
      </c>
      <c r="K398" s="103">
        <v>0</v>
      </c>
      <c r="L398" s="104">
        <v>0</v>
      </c>
      <c r="M398" s="103">
        <v>33.299999999999997</v>
      </c>
      <c r="N398" s="103">
        <v>257</v>
      </c>
      <c r="O398" s="104">
        <v>0.45833333333333331</v>
      </c>
      <c r="P398" s="103">
        <v>100.8</v>
      </c>
      <c r="Q398" s="103">
        <v>235</v>
      </c>
      <c r="R398" s="103"/>
      <c r="S398" s="103"/>
      <c r="T398" s="103"/>
      <c r="U398" s="103">
        <v>100</v>
      </c>
    </row>
    <row r="399" spans="1:21">
      <c r="A399" s="108">
        <v>39057</v>
      </c>
      <c r="B399" s="106">
        <v>11.2</v>
      </c>
      <c r="C399" s="106">
        <v>12.4</v>
      </c>
      <c r="D399" s="107">
        <v>0.47916666666666669</v>
      </c>
      <c r="E399" s="106">
        <v>9.3000000000000007</v>
      </c>
      <c r="F399" s="107">
        <v>0.98611111111111116</v>
      </c>
      <c r="G399" s="106">
        <v>87</v>
      </c>
      <c r="H399" s="106">
        <v>0</v>
      </c>
      <c r="I399" s="106">
        <v>553.29999999999995</v>
      </c>
      <c r="J399" s="107">
        <v>0.21527777777777779</v>
      </c>
      <c r="K399" s="106">
        <v>213.2</v>
      </c>
      <c r="L399" s="107">
        <v>0.18055555555555555</v>
      </c>
      <c r="M399" s="106">
        <v>25.9</v>
      </c>
      <c r="N399" s="106">
        <v>304</v>
      </c>
      <c r="O399" s="107">
        <v>0.5</v>
      </c>
      <c r="P399" s="106">
        <v>74.900000000000006</v>
      </c>
      <c r="Q399" s="106">
        <v>316</v>
      </c>
      <c r="R399" s="106"/>
      <c r="S399" s="106"/>
      <c r="T399" s="106"/>
      <c r="U399" s="106">
        <v>100</v>
      </c>
    </row>
    <row r="400" spans="1:21">
      <c r="A400" s="105">
        <v>39058</v>
      </c>
      <c r="B400" s="103">
        <v>14.5</v>
      </c>
      <c r="C400" s="103">
        <v>19.2</v>
      </c>
      <c r="D400" s="104">
        <v>0.95833333333333337</v>
      </c>
      <c r="E400" s="103">
        <v>9</v>
      </c>
      <c r="F400" s="104">
        <v>0.10416666666666667</v>
      </c>
      <c r="G400" s="103">
        <v>88</v>
      </c>
      <c r="H400" s="103">
        <v>0.3</v>
      </c>
      <c r="I400" s="103">
        <v>0.2</v>
      </c>
      <c r="J400" s="104">
        <v>0.45833333333333331</v>
      </c>
      <c r="K400" s="103">
        <v>0.1</v>
      </c>
      <c r="L400" s="104">
        <v>0.36805555555555558</v>
      </c>
      <c r="M400" s="103">
        <v>30.7</v>
      </c>
      <c r="N400" s="103">
        <v>216</v>
      </c>
      <c r="O400" s="104">
        <v>0.95833333333333337</v>
      </c>
      <c r="P400" s="103">
        <v>95</v>
      </c>
      <c r="Q400" s="103">
        <v>227</v>
      </c>
      <c r="R400" s="103"/>
      <c r="S400" s="103"/>
      <c r="T400" s="103"/>
      <c r="U400" s="103">
        <v>100</v>
      </c>
    </row>
    <row r="401" spans="1:21">
      <c r="A401" s="108">
        <v>39059</v>
      </c>
      <c r="B401" s="106">
        <v>13.8</v>
      </c>
      <c r="C401" s="106">
        <v>21</v>
      </c>
      <c r="D401" s="107">
        <v>0.1111111111111111</v>
      </c>
      <c r="E401" s="106">
        <v>10.5</v>
      </c>
      <c r="F401" s="107">
        <v>0.90972222222222221</v>
      </c>
      <c r="G401" s="106">
        <v>88</v>
      </c>
      <c r="H401" s="106">
        <v>1.2</v>
      </c>
      <c r="I401" s="106">
        <v>1.1000000000000001</v>
      </c>
      <c r="J401" s="107">
        <v>0.8125</v>
      </c>
      <c r="K401" s="106">
        <v>1.1000000000000001</v>
      </c>
      <c r="L401" s="107">
        <v>0.8125</v>
      </c>
      <c r="M401" s="106">
        <v>39.1</v>
      </c>
      <c r="N401" s="106">
        <v>297</v>
      </c>
      <c r="O401" s="107">
        <v>0.1875</v>
      </c>
      <c r="P401" s="106">
        <v>124.2</v>
      </c>
      <c r="Q401" s="106">
        <v>326</v>
      </c>
      <c r="R401" s="106"/>
      <c r="S401" s="106"/>
      <c r="T401" s="106"/>
      <c r="U401" s="106">
        <v>100</v>
      </c>
    </row>
    <row r="402" spans="1:21">
      <c r="A402" s="105">
        <v>39060</v>
      </c>
      <c r="B402" s="103">
        <v>9.9</v>
      </c>
      <c r="C402" s="103">
        <v>11.5</v>
      </c>
      <c r="D402" s="104">
        <v>0.94444444444444453</v>
      </c>
      <c r="E402" s="103">
        <v>8.1999999999999993</v>
      </c>
      <c r="F402" s="104">
        <v>0.90972222222222221</v>
      </c>
      <c r="G402" s="103">
        <v>87</v>
      </c>
      <c r="H402" s="103">
        <v>0</v>
      </c>
      <c r="I402" s="103">
        <v>204.2</v>
      </c>
      <c r="J402" s="104">
        <v>0.96527777777777779</v>
      </c>
      <c r="K402" s="103">
        <v>80.8</v>
      </c>
      <c r="L402" s="104">
        <v>0.93055555555555547</v>
      </c>
      <c r="M402" s="103">
        <v>25.9</v>
      </c>
      <c r="N402" s="103">
        <v>308</v>
      </c>
      <c r="O402" s="104">
        <v>0.95138888888888884</v>
      </c>
      <c r="P402" s="103">
        <v>66.599999999999994</v>
      </c>
      <c r="Q402" s="103">
        <v>10</v>
      </c>
      <c r="R402" s="103"/>
      <c r="S402" s="103"/>
      <c r="T402" s="103"/>
      <c r="U402" s="103">
        <v>100</v>
      </c>
    </row>
    <row r="403" spans="1:21">
      <c r="A403" s="108">
        <v>39061</v>
      </c>
      <c r="B403" s="106">
        <v>9.1</v>
      </c>
      <c r="C403" s="106">
        <v>11.2</v>
      </c>
      <c r="D403" s="107">
        <v>0.14583333333333334</v>
      </c>
      <c r="E403" s="106">
        <v>5.8</v>
      </c>
      <c r="F403" s="107">
        <v>0.97916666666666663</v>
      </c>
      <c r="G403" s="106">
        <v>87</v>
      </c>
      <c r="H403" s="106">
        <v>0</v>
      </c>
      <c r="I403" s="106">
        <v>197.1</v>
      </c>
      <c r="J403" s="107">
        <v>0.1875</v>
      </c>
      <c r="K403" s="106">
        <v>98.2</v>
      </c>
      <c r="L403" s="107">
        <v>0.16666666666666666</v>
      </c>
      <c r="M403" s="106">
        <v>19.100000000000001</v>
      </c>
      <c r="N403" s="106">
        <v>9</v>
      </c>
      <c r="O403" s="107">
        <v>9.0277777777777776E-2</v>
      </c>
      <c r="P403" s="106">
        <v>64.400000000000006</v>
      </c>
      <c r="Q403" s="106">
        <v>18</v>
      </c>
      <c r="R403" s="106"/>
      <c r="S403" s="106"/>
      <c r="T403" s="106"/>
      <c r="U403" s="106">
        <v>100</v>
      </c>
    </row>
    <row r="404" spans="1:21">
      <c r="A404" s="105">
        <v>39062</v>
      </c>
      <c r="B404" s="103">
        <v>8.9</v>
      </c>
      <c r="C404" s="103">
        <v>15.2</v>
      </c>
      <c r="D404" s="104">
        <v>0.56944444444444442</v>
      </c>
      <c r="E404" s="103">
        <v>5</v>
      </c>
      <c r="F404" s="104">
        <v>0.14583333333333334</v>
      </c>
      <c r="G404" s="103">
        <v>87</v>
      </c>
      <c r="H404" s="103">
        <v>0</v>
      </c>
      <c r="I404" s="103">
        <v>0</v>
      </c>
      <c r="J404" s="104">
        <v>0</v>
      </c>
      <c r="K404" s="103">
        <v>0</v>
      </c>
      <c r="L404" s="104">
        <v>0</v>
      </c>
      <c r="M404" s="103">
        <v>15</v>
      </c>
      <c r="N404" s="103">
        <v>166</v>
      </c>
      <c r="O404" s="104">
        <v>0</v>
      </c>
      <c r="P404" s="103">
        <v>29.2</v>
      </c>
      <c r="Q404" s="103">
        <v>165</v>
      </c>
      <c r="R404" s="103"/>
      <c r="S404" s="103"/>
      <c r="T404" s="103"/>
      <c r="U404" s="103">
        <v>100</v>
      </c>
    </row>
    <row r="405" spans="1:21">
      <c r="A405" s="108">
        <v>39063</v>
      </c>
      <c r="B405" s="106">
        <v>10.5</v>
      </c>
      <c r="C405" s="106">
        <v>13.2</v>
      </c>
      <c r="D405" s="107">
        <v>0.65972222222222221</v>
      </c>
      <c r="E405" s="106">
        <v>8</v>
      </c>
      <c r="F405" s="107">
        <v>0.28472222222222221</v>
      </c>
      <c r="G405" s="106">
        <v>87</v>
      </c>
      <c r="H405" s="106">
        <v>0</v>
      </c>
      <c r="I405" s="106">
        <v>0</v>
      </c>
      <c r="J405" s="107">
        <v>0</v>
      </c>
      <c r="K405" s="106">
        <v>0</v>
      </c>
      <c r="L405" s="107">
        <v>0</v>
      </c>
      <c r="M405" s="106">
        <v>12.7</v>
      </c>
      <c r="N405" s="106">
        <v>161</v>
      </c>
      <c r="O405" s="107">
        <v>0</v>
      </c>
      <c r="P405" s="106">
        <v>25.6</v>
      </c>
      <c r="Q405" s="106">
        <v>160</v>
      </c>
      <c r="R405" s="106"/>
      <c r="S405" s="106"/>
      <c r="T405" s="106"/>
      <c r="U405" s="106">
        <v>100</v>
      </c>
    </row>
    <row r="406" spans="1:21">
      <c r="A406" s="105">
        <v>39064</v>
      </c>
      <c r="B406" s="103">
        <v>8.9</v>
      </c>
      <c r="C406" s="103">
        <v>13</v>
      </c>
      <c r="D406" s="104">
        <v>0.53472222222222221</v>
      </c>
      <c r="E406" s="103">
        <v>4</v>
      </c>
      <c r="F406" s="104">
        <v>0.98611111111111116</v>
      </c>
      <c r="G406" s="103">
        <v>87</v>
      </c>
      <c r="H406" s="103">
        <v>0</v>
      </c>
      <c r="I406" s="103">
        <v>0</v>
      </c>
      <c r="J406" s="104">
        <v>0</v>
      </c>
      <c r="K406" s="103">
        <v>0</v>
      </c>
      <c r="L406" s="104">
        <v>0</v>
      </c>
      <c r="M406" s="103">
        <v>11.4</v>
      </c>
      <c r="N406" s="103">
        <v>160</v>
      </c>
      <c r="O406" s="104">
        <v>0.98611111111111116</v>
      </c>
      <c r="P406" s="103">
        <v>28.8</v>
      </c>
      <c r="Q406" s="103">
        <v>169</v>
      </c>
      <c r="R406" s="103"/>
      <c r="S406" s="103"/>
      <c r="T406" s="103"/>
      <c r="U406" s="103">
        <v>100</v>
      </c>
    </row>
    <row r="407" spans="1:21">
      <c r="A407" s="108">
        <v>39065</v>
      </c>
      <c r="B407" s="106">
        <v>7.8</v>
      </c>
      <c r="C407" s="106">
        <v>16</v>
      </c>
      <c r="D407" s="107">
        <v>0.625</v>
      </c>
      <c r="E407" s="106">
        <v>2.5</v>
      </c>
      <c r="F407" s="107">
        <v>0.15972222222222224</v>
      </c>
      <c r="G407" s="106">
        <v>87</v>
      </c>
      <c r="H407" s="106">
        <v>0</v>
      </c>
      <c r="I407" s="106">
        <v>0</v>
      </c>
      <c r="J407" s="107">
        <v>0</v>
      </c>
      <c r="K407" s="106">
        <v>0</v>
      </c>
      <c r="L407" s="107">
        <v>0</v>
      </c>
      <c r="M407" s="106">
        <v>16</v>
      </c>
      <c r="N407" s="106">
        <v>162</v>
      </c>
      <c r="O407" s="107">
        <v>0.19444444444444445</v>
      </c>
      <c r="P407" s="106">
        <v>33.5</v>
      </c>
      <c r="Q407" s="106">
        <v>164</v>
      </c>
      <c r="R407" s="106"/>
      <c r="S407" s="106"/>
      <c r="T407" s="106"/>
      <c r="U407" s="106">
        <v>100</v>
      </c>
    </row>
    <row r="408" spans="1:21">
      <c r="A408" s="105">
        <v>39066</v>
      </c>
      <c r="B408" s="103">
        <v>10.3</v>
      </c>
      <c r="C408" s="103">
        <v>18.399999999999999</v>
      </c>
      <c r="D408" s="104">
        <v>0.59722222222222221</v>
      </c>
      <c r="E408" s="103">
        <v>5.6</v>
      </c>
      <c r="F408" s="104">
        <v>2.0833333333333332E-2</v>
      </c>
      <c r="G408" s="103">
        <v>87</v>
      </c>
      <c r="H408" s="103">
        <v>0.1</v>
      </c>
      <c r="I408" s="103">
        <v>0.1</v>
      </c>
      <c r="J408" s="104">
        <v>4.8611111111111112E-2</v>
      </c>
      <c r="K408" s="103">
        <v>0.1</v>
      </c>
      <c r="L408" s="104">
        <v>4.8611111111111112E-2</v>
      </c>
      <c r="M408" s="103">
        <v>17.7</v>
      </c>
      <c r="N408" s="103">
        <v>166</v>
      </c>
      <c r="O408" s="104">
        <v>0.3611111111111111</v>
      </c>
      <c r="P408" s="103">
        <v>34.200000000000003</v>
      </c>
      <c r="Q408" s="103">
        <v>162</v>
      </c>
      <c r="R408" s="103"/>
      <c r="S408" s="103"/>
      <c r="T408" s="103"/>
      <c r="U408" s="103">
        <v>100</v>
      </c>
    </row>
    <row r="409" spans="1:21">
      <c r="A409" s="108">
        <v>39067</v>
      </c>
      <c r="B409" s="106">
        <v>10.1</v>
      </c>
      <c r="C409" s="106">
        <v>14.8</v>
      </c>
      <c r="D409" s="107">
        <v>0.55555555555555558</v>
      </c>
      <c r="E409" s="106">
        <v>7.8</v>
      </c>
      <c r="F409" s="107">
        <v>0.375</v>
      </c>
      <c r="G409" s="106">
        <v>87</v>
      </c>
      <c r="H409" s="106">
        <v>0.3</v>
      </c>
      <c r="I409" s="106">
        <v>0.2</v>
      </c>
      <c r="J409" s="107">
        <v>0.18055555555555555</v>
      </c>
      <c r="K409" s="106">
        <v>0.2</v>
      </c>
      <c r="L409" s="107">
        <v>0.18055555555555555</v>
      </c>
      <c r="M409" s="106">
        <v>15.2</v>
      </c>
      <c r="N409" s="106">
        <v>165</v>
      </c>
      <c r="O409" s="107">
        <v>0.15277777777777776</v>
      </c>
      <c r="P409" s="106">
        <v>28.1</v>
      </c>
      <c r="Q409" s="106">
        <v>157</v>
      </c>
      <c r="R409" s="106"/>
      <c r="S409" s="106"/>
      <c r="T409" s="106"/>
      <c r="U409" s="106">
        <v>100</v>
      </c>
    </row>
    <row r="410" spans="1:21">
      <c r="A410" s="105">
        <v>39068</v>
      </c>
      <c r="B410" s="103">
        <v>8.8000000000000007</v>
      </c>
      <c r="C410" s="103">
        <v>11.5</v>
      </c>
      <c r="D410" s="104">
        <v>0.2986111111111111</v>
      </c>
      <c r="E410" s="103">
        <v>4.9000000000000004</v>
      </c>
      <c r="F410" s="104">
        <v>0.97222222222222221</v>
      </c>
      <c r="G410" s="103">
        <v>87</v>
      </c>
      <c r="H410" s="103">
        <v>0</v>
      </c>
      <c r="I410" s="103">
        <v>0</v>
      </c>
      <c r="J410" s="103"/>
      <c r="K410" s="103">
        <v>0</v>
      </c>
      <c r="L410" s="104">
        <v>0</v>
      </c>
      <c r="M410" s="103">
        <v>10.9</v>
      </c>
      <c r="N410" s="103">
        <v>165</v>
      </c>
      <c r="O410" s="104">
        <v>9.0277777777777776E-2</v>
      </c>
      <c r="P410" s="103">
        <v>28.1</v>
      </c>
      <c r="Q410" s="103">
        <v>160</v>
      </c>
      <c r="R410" s="103"/>
      <c r="S410" s="103"/>
      <c r="T410" s="103"/>
      <c r="U410" s="103">
        <v>100</v>
      </c>
    </row>
    <row r="411" spans="1:21">
      <c r="A411" s="108">
        <v>39069</v>
      </c>
      <c r="B411" s="106">
        <v>5.7</v>
      </c>
      <c r="C411" s="106">
        <v>8</v>
      </c>
      <c r="D411" s="107">
        <v>0.59027777777777779</v>
      </c>
      <c r="E411" s="106">
        <v>3.3</v>
      </c>
      <c r="F411" s="107">
        <v>0.2986111111111111</v>
      </c>
      <c r="G411" s="106">
        <v>87</v>
      </c>
      <c r="H411" s="106">
        <v>0</v>
      </c>
      <c r="I411" s="106">
        <v>0</v>
      </c>
      <c r="J411" s="107">
        <v>0</v>
      </c>
      <c r="K411" s="106">
        <v>0</v>
      </c>
      <c r="L411" s="107">
        <v>0</v>
      </c>
      <c r="M411" s="106">
        <v>15.3</v>
      </c>
      <c r="N411" s="106">
        <v>164</v>
      </c>
      <c r="O411" s="107">
        <v>0.1111111111111111</v>
      </c>
      <c r="P411" s="106">
        <v>28.4</v>
      </c>
      <c r="Q411" s="106">
        <v>172</v>
      </c>
      <c r="R411" s="106"/>
      <c r="S411" s="106"/>
      <c r="T411" s="106"/>
      <c r="U411" s="106">
        <v>100</v>
      </c>
    </row>
    <row r="412" spans="1:21">
      <c r="A412" s="105">
        <v>39070</v>
      </c>
      <c r="B412" s="103">
        <v>8</v>
      </c>
      <c r="C412" s="103">
        <v>9.1999999999999993</v>
      </c>
      <c r="D412" s="104">
        <v>0.54861111111111105</v>
      </c>
      <c r="E412" s="103">
        <v>6.6</v>
      </c>
      <c r="F412" s="104">
        <v>9.7222222222222224E-2</v>
      </c>
      <c r="G412" s="103">
        <v>87</v>
      </c>
      <c r="H412" s="103">
        <v>0</v>
      </c>
      <c r="I412" s="103">
        <v>199.7</v>
      </c>
      <c r="J412" s="104">
        <v>0.20138888888888887</v>
      </c>
      <c r="K412" s="103">
        <v>85.9</v>
      </c>
      <c r="L412" s="104">
        <v>0.18055555555555555</v>
      </c>
      <c r="M412" s="103">
        <v>20.8</v>
      </c>
      <c r="N412" s="103">
        <v>51</v>
      </c>
      <c r="O412" s="104">
        <v>0.73611111111111116</v>
      </c>
      <c r="P412" s="103">
        <v>58</v>
      </c>
      <c r="Q412" s="103">
        <v>35</v>
      </c>
      <c r="R412" s="103"/>
      <c r="S412" s="103"/>
      <c r="T412" s="103"/>
      <c r="U412" s="103">
        <v>100</v>
      </c>
    </row>
    <row r="413" spans="1:21">
      <c r="A413" s="108">
        <v>39071</v>
      </c>
      <c r="B413" s="106">
        <v>7.3</v>
      </c>
      <c r="C413" s="106">
        <v>8.5</v>
      </c>
      <c r="D413" s="107">
        <v>0.39583333333333331</v>
      </c>
      <c r="E413" s="106">
        <v>5.5</v>
      </c>
      <c r="F413" s="107">
        <v>0.2638888888888889</v>
      </c>
      <c r="G413" s="106">
        <v>87</v>
      </c>
      <c r="H413" s="106">
        <v>0</v>
      </c>
      <c r="I413" s="106">
        <v>0</v>
      </c>
      <c r="J413" s="107">
        <v>0</v>
      </c>
      <c r="K413" s="106">
        <v>0</v>
      </c>
      <c r="L413" s="107">
        <v>0</v>
      </c>
      <c r="M413" s="106">
        <v>15.2</v>
      </c>
      <c r="N413" s="106">
        <v>53</v>
      </c>
      <c r="O413" s="107">
        <v>0.4236111111111111</v>
      </c>
      <c r="P413" s="106">
        <v>43.2</v>
      </c>
      <c r="Q413" s="106">
        <v>28</v>
      </c>
      <c r="R413" s="106"/>
      <c r="S413" s="106"/>
      <c r="T413" s="106"/>
      <c r="U413" s="106">
        <v>100</v>
      </c>
    </row>
    <row r="414" spans="1:21">
      <c r="A414" s="105">
        <v>39072</v>
      </c>
      <c r="B414" s="103">
        <v>8.3000000000000007</v>
      </c>
      <c r="C414" s="103">
        <v>10.6</v>
      </c>
      <c r="D414" s="104">
        <v>0.90972222222222221</v>
      </c>
      <c r="E414" s="103">
        <v>5.4</v>
      </c>
      <c r="F414" s="104">
        <v>0.22222222222222221</v>
      </c>
      <c r="G414" s="103">
        <v>87</v>
      </c>
      <c r="H414" s="103">
        <v>0.4</v>
      </c>
      <c r="I414" s="103">
        <v>0.3</v>
      </c>
      <c r="J414" s="104">
        <v>0.86111111111111116</v>
      </c>
      <c r="K414" s="103">
        <v>0.3</v>
      </c>
      <c r="L414" s="104">
        <v>0.86111111111111116</v>
      </c>
      <c r="M414" s="103">
        <v>21.3</v>
      </c>
      <c r="N414" s="103">
        <v>21</v>
      </c>
      <c r="O414" s="104">
        <v>0.76388888888888884</v>
      </c>
      <c r="P414" s="103">
        <v>42.8</v>
      </c>
      <c r="Q414" s="103">
        <v>16</v>
      </c>
      <c r="R414" s="103"/>
      <c r="S414" s="103"/>
      <c r="T414" s="103"/>
      <c r="U414" s="103">
        <v>100</v>
      </c>
    </row>
    <row r="415" spans="1:21">
      <c r="A415" s="108">
        <v>39073</v>
      </c>
      <c r="B415" s="106">
        <v>8.3000000000000007</v>
      </c>
      <c r="C415" s="106">
        <v>10.4</v>
      </c>
      <c r="D415" s="107">
        <v>1.3888888888888888E-2</v>
      </c>
      <c r="E415" s="106">
        <v>3.4</v>
      </c>
      <c r="F415" s="107">
        <v>0.99305555555555547</v>
      </c>
      <c r="G415" s="106">
        <v>87</v>
      </c>
      <c r="H415" s="106">
        <v>0</v>
      </c>
      <c r="I415" s="106">
        <v>0</v>
      </c>
      <c r="J415" s="107">
        <v>0</v>
      </c>
      <c r="K415" s="106">
        <v>0</v>
      </c>
      <c r="L415" s="107">
        <v>0</v>
      </c>
      <c r="M415" s="106">
        <v>24.2</v>
      </c>
      <c r="N415" s="106">
        <v>40</v>
      </c>
      <c r="O415" s="107">
        <v>0.5625</v>
      </c>
      <c r="P415" s="106">
        <v>48.2</v>
      </c>
      <c r="Q415" s="106">
        <v>31</v>
      </c>
      <c r="R415" s="106"/>
      <c r="S415" s="106"/>
      <c r="T415" s="106"/>
      <c r="U415" s="106">
        <v>100</v>
      </c>
    </row>
    <row r="416" spans="1:21">
      <c r="A416" s="105">
        <v>39074</v>
      </c>
      <c r="B416" s="103">
        <v>4.5</v>
      </c>
      <c r="C416" s="103">
        <v>9.3000000000000007</v>
      </c>
      <c r="D416" s="104">
        <v>0.56944444444444442</v>
      </c>
      <c r="E416" s="103">
        <v>0.9</v>
      </c>
      <c r="F416" s="104">
        <v>0.34027777777777773</v>
      </c>
      <c r="G416" s="103">
        <v>87</v>
      </c>
      <c r="H416" s="103">
        <v>0</v>
      </c>
      <c r="I416" s="103">
        <v>0</v>
      </c>
      <c r="J416" s="104">
        <v>0</v>
      </c>
      <c r="K416" s="103">
        <v>0</v>
      </c>
      <c r="L416" s="104">
        <v>0</v>
      </c>
      <c r="M416" s="103">
        <v>13.5</v>
      </c>
      <c r="N416" s="103">
        <v>164</v>
      </c>
      <c r="O416" s="104">
        <v>0.99305555555555547</v>
      </c>
      <c r="P416" s="103">
        <v>28.8</v>
      </c>
      <c r="Q416" s="103">
        <v>167</v>
      </c>
      <c r="R416" s="103"/>
      <c r="S416" s="103"/>
      <c r="T416" s="103"/>
      <c r="U416" s="103">
        <v>100</v>
      </c>
    </row>
    <row r="417" spans="1:21">
      <c r="A417" s="108">
        <v>39075</v>
      </c>
      <c r="B417" s="106">
        <v>5.9</v>
      </c>
      <c r="C417" s="106">
        <v>9.6999999999999993</v>
      </c>
      <c r="D417" s="107">
        <v>0.59722222222222221</v>
      </c>
      <c r="E417" s="106">
        <v>1.6</v>
      </c>
      <c r="F417" s="107">
        <v>0.1388888888888889</v>
      </c>
      <c r="G417" s="106">
        <v>87</v>
      </c>
      <c r="H417" s="106">
        <v>0.1</v>
      </c>
      <c r="I417" s="106">
        <v>0.1</v>
      </c>
      <c r="J417" s="107">
        <v>0.21527777777777779</v>
      </c>
      <c r="K417" s="106">
        <v>0.1</v>
      </c>
      <c r="L417" s="107">
        <v>0.21527777777777779</v>
      </c>
      <c r="M417" s="106">
        <v>13.4</v>
      </c>
      <c r="N417" s="106">
        <v>150</v>
      </c>
      <c r="O417" s="107">
        <v>0.14583333333333334</v>
      </c>
      <c r="P417" s="106">
        <v>29.2</v>
      </c>
      <c r="Q417" s="106">
        <v>160</v>
      </c>
      <c r="R417" s="106"/>
      <c r="S417" s="106"/>
      <c r="T417" s="106"/>
      <c r="U417" s="106">
        <v>100</v>
      </c>
    </row>
    <row r="418" spans="1:21">
      <c r="A418" s="105">
        <v>39076</v>
      </c>
      <c r="B418" s="103">
        <v>4.8</v>
      </c>
      <c r="C418" s="103">
        <v>7.4</v>
      </c>
      <c r="D418" s="104">
        <v>0.61111111111111105</v>
      </c>
      <c r="E418" s="103">
        <v>2.2000000000000002</v>
      </c>
      <c r="F418" s="104">
        <v>0.97916666666666663</v>
      </c>
      <c r="G418" s="103">
        <v>87</v>
      </c>
      <c r="H418" s="103">
        <v>0</v>
      </c>
      <c r="I418" s="103">
        <v>0</v>
      </c>
      <c r="J418" s="104">
        <v>0</v>
      </c>
      <c r="K418" s="103">
        <v>0</v>
      </c>
      <c r="L418" s="104">
        <v>0</v>
      </c>
      <c r="M418" s="103">
        <v>11.6</v>
      </c>
      <c r="N418" s="103">
        <v>144</v>
      </c>
      <c r="O418" s="104">
        <v>0.49305555555555558</v>
      </c>
      <c r="P418" s="103">
        <v>28.1</v>
      </c>
      <c r="Q418" s="103">
        <v>133</v>
      </c>
      <c r="R418" s="103"/>
      <c r="S418" s="103"/>
      <c r="T418" s="103"/>
      <c r="U418" s="103">
        <v>100</v>
      </c>
    </row>
    <row r="419" spans="1:21">
      <c r="A419" s="108">
        <v>39077</v>
      </c>
      <c r="B419" s="106">
        <v>5</v>
      </c>
      <c r="C419" s="106">
        <v>10</v>
      </c>
      <c r="D419" s="107">
        <v>0.64583333333333337</v>
      </c>
      <c r="E419" s="106">
        <v>0.4</v>
      </c>
      <c r="F419" s="107">
        <v>0.22916666666666666</v>
      </c>
      <c r="G419" s="106">
        <v>87</v>
      </c>
      <c r="H419" s="106">
        <v>2.4</v>
      </c>
      <c r="I419" s="106">
        <v>2.1</v>
      </c>
      <c r="J419" s="107">
        <v>0.41666666666666669</v>
      </c>
      <c r="K419" s="106">
        <v>1.5</v>
      </c>
      <c r="L419" s="107">
        <v>0.40972222222222227</v>
      </c>
      <c r="M419" s="106">
        <v>12.3</v>
      </c>
      <c r="N419" s="106">
        <v>167</v>
      </c>
      <c r="O419" s="107">
        <v>0.13194444444444445</v>
      </c>
      <c r="P419" s="106">
        <v>25.2</v>
      </c>
      <c r="Q419" s="106">
        <v>170</v>
      </c>
      <c r="R419" s="106"/>
      <c r="S419" s="106"/>
      <c r="T419" s="106"/>
      <c r="U419" s="106">
        <v>100</v>
      </c>
    </row>
    <row r="420" spans="1:21">
      <c r="A420" s="105">
        <v>39078</v>
      </c>
      <c r="B420" s="103">
        <v>9.1999999999999993</v>
      </c>
      <c r="C420" s="103">
        <v>15.1</v>
      </c>
      <c r="D420" s="104">
        <v>0.53472222222222221</v>
      </c>
      <c r="E420" s="103">
        <v>4.8</v>
      </c>
      <c r="F420" s="104">
        <v>0</v>
      </c>
      <c r="G420" s="103">
        <v>87</v>
      </c>
      <c r="H420" s="103">
        <v>0</v>
      </c>
      <c r="I420" s="103">
        <v>0</v>
      </c>
      <c r="J420" s="104">
        <v>0</v>
      </c>
      <c r="K420" s="103">
        <v>0</v>
      </c>
      <c r="L420" s="104">
        <v>0</v>
      </c>
      <c r="M420" s="103">
        <v>12.5</v>
      </c>
      <c r="N420" s="103">
        <v>154</v>
      </c>
      <c r="O420" s="104">
        <v>0.98611111111111116</v>
      </c>
      <c r="P420" s="103">
        <v>32</v>
      </c>
      <c r="Q420" s="103">
        <v>161</v>
      </c>
      <c r="R420" s="103"/>
      <c r="S420" s="103"/>
      <c r="T420" s="103"/>
      <c r="U420" s="103">
        <v>100</v>
      </c>
    </row>
    <row r="421" spans="1:21">
      <c r="A421" s="108">
        <v>39079</v>
      </c>
      <c r="B421" s="106">
        <v>11.4</v>
      </c>
      <c r="C421" s="106">
        <v>16.100000000000001</v>
      </c>
      <c r="D421" s="107">
        <v>0.57638888888888895</v>
      </c>
      <c r="E421" s="106">
        <v>8.1</v>
      </c>
      <c r="F421" s="107">
        <v>0.22916666666666666</v>
      </c>
      <c r="G421" s="106">
        <v>87</v>
      </c>
      <c r="H421" s="106">
        <v>0</v>
      </c>
      <c r="I421" s="106">
        <v>0</v>
      </c>
      <c r="J421" s="107">
        <v>0</v>
      </c>
      <c r="K421" s="106">
        <v>0</v>
      </c>
      <c r="L421" s="107">
        <v>0</v>
      </c>
      <c r="M421" s="106">
        <v>20.8</v>
      </c>
      <c r="N421" s="106">
        <v>170</v>
      </c>
      <c r="O421" s="107">
        <v>0.59027777777777779</v>
      </c>
      <c r="P421" s="106">
        <v>51.1</v>
      </c>
      <c r="Q421" s="106">
        <v>208</v>
      </c>
      <c r="R421" s="106"/>
      <c r="S421" s="106"/>
      <c r="T421" s="106"/>
      <c r="U421" s="106">
        <v>100</v>
      </c>
    </row>
    <row r="422" spans="1:21">
      <c r="A422" s="105">
        <v>39080</v>
      </c>
      <c r="B422" s="103">
        <v>14.4</v>
      </c>
      <c r="C422" s="103">
        <v>16.600000000000001</v>
      </c>
      <c r="D422" s="104">
        <v>0.61111111111111105</v>
      </c>
      <c r="E422" s="103">
        <v>11.3</v>
      </c>
      <c r="F422" s="104">
        <v>7.6388888888888895E-2</v>
      </c>
      <c r="G422" s="103">
        <v>88</v>
      </c>
      <c r="H422" s="103">
        <v>0.1</v>
      </c>
      <c r="I422" s="103">
        <v>0.1</v>
      </c>
      <c r="J422" s="104">
        <v>0.25</v>
      </c>
      <c r="K422" s="103">
        <v>0.1</v>
      </c>
      <c r="L422" s="104">
        <v>0.25</v>
      </c>
      <c r="M422" s="103">
        <v>30.7</v>
      </c>
      <c r="N422" s="103">
        <v>224</v>
      </c>
      <c r="O422" s="104">
        <v>0.93055555555555547</v>
      </c>
      <c r="P422" s="103">
        <v>72</v>
      </c>
      <c r="Q422" s="103">
        <v>1</v>
      </c>
      <c r="R422" s="103"/>
      <c r="S422" s="103"/>
      <c r="T422" s="103"/>
      <c r="U422" s="103">
        <v>100</v>
      </c>
    </row>
    <row r="423" spans="1:21">
      <c r="A423" s="108">
        <v>39081</v>
      </c>
      <c r="B423" s="106">
        <v>17.100000000000001</v>
      </c>
      <c r="C423" s="106">
        <v>19.600000000000001</v>
      </c>
      <c r="D423" s="107">
        <v>0.63888888888888895</v>
      </c>
      <c r="E423" s="106">
        <v>13.6</v>
      </c>
      <c r="F423" s="107">
        <v>0.98611111111111116</v>
      </c>
      <c r="G423" s="106">
        <v>88</v>
      </c>
      <c r="H423" s="106">
        <v>0.1</v>
      </c>
      <c r="I423" s="106">
        <v>0.1</v>
      </c>
      <c r="J423" s="107">
        <v>2.0833333333333332E-2</v>
      </c>
      <c r="K423" s="106">
        <v>0.1</v>
      </c>
      <c r="L423" s="107">
        <v>2.0833333333333332E-2</v>
      </c>
      <c r="M423" s="106">
        <v>28.8</v>
      </c>
      <c r="N423" s="106">
        <v>238</v>
      </c>
      <c r="O423" s="107">
        <v>0.38194444444444442</v>
      </c>
      <c r="P423" s="106">
        <v>75.599999999999994</v>
      </c>
      <c r="Q423" s="106">
        <v>239</v>
      </c>
      <c r="R423" s="106"/>
      <c r="S423" s="106"/>
      <c r="T423" s="106"/>
      <c r="U423" s="106">
        <v>100</v>
      </c>
    </row>
    <row r="424" spans="1:21">
      <c r="A424" s="105">
        <v>39082</v>
      </c>
      <c r="B424" s="103">
        <v>17.5</v>
      </c>
      <c r="C424" s="103">
        <v>19.399999999999999</v>
      </c>
      <c r="D424" s="104">
        <v>0.52777777777777779</v>
      </c>
      <c r="E424" s="103">
        <v>13.4</v>
      </c>
      <c r="F424" s="104">
        <v>4.8611111111111112E-2</v>
      </c>
      <c r="G424" s="103">
        <v>88</v>
      </c>
      <c r="H424" s="103">
        <v>1.5</v>
      </c>
      <c r="I424" s="103">
        <v>1.4</v>
      </c>
      <c r="J424" s="104">
        <v>0.79166666666666663</v>
      </c>
      <c r="K424" s="103">
        <v>1.4</v>
      </c>
      <c r="L424" s="104">
        <v>0.79166666666666663</v>
      </c>
      <c r="M424" s="103">
        <v>23.5</v>
      </c>
      <c r="N424" s="103">
        <v>212</v>
      </c>
      <c r="O424" s="104">
        <v>0.71527777777777779</v>
      </c>
      <c r="P424" s="103">
        <v>76</v>
      </c>
      <c r="Q424" s="103">
        <v>226</v>
      </c>
      <c r="R424" s="103"/>
      <c r="S424" s="103"/>
      <c r="T424" s="103"/>
      <c r="U424" s="103">
        <v>10</v>
      </c>
    </row>
    <row r="425" spans="1:21">
      <c r="B425" s="82">
        <f>SUM(B394:B424)/31</f>
        <v>10.506451612903227</v>
      </c>
      <c r="C425" s="82">
        <f>SUM(C394:C424)/31</f>
        <v>14.003225806451614</v>
      </c>
      <c r="D425" s="82">
        <f>SUM(D394:D424)/31</f>
        <v>0.54189068100358417</v>
      </c>
      <c r="E425" s="82">
        <f>SUM(E394:E424)/31</f>
        <v>7.0806451612903238</v>
      </c>
      <c r="F425" s="82">
        <f>SUM(F394:F424)/31</f>
        <v>0.4563172043010752</v>
      </c>
      <c r="G425" s="82">
        <f>SUM(G394:G424)/31</f>
        <v>87.322580645161295</v>
      </c>
      <c r="H425" s="82">
        <f>SUM(H394:H424)</f>
        <v>6.6999999999999993</v>
      </c>
      <c r="I425" s="82">
        <f>SUM(I394:I424)/31</f>
        <v>37.42258064516129</v>
      </c>
      <c r="J425" s="82">
        <f>SUM(J394:J424)/31</f>
        <v>0.19758064516129031</v>
      </c>
      <c r="K425" s="82">
        <f>SUM(K394:K424)/31</f>
        <v>15.587096774193547</v>
      </c>
      <c r="L425" s="82">
        <f>SUM(L394:L424)/31</f>
        <v>0.19086021505376341</v>
      </c>
      <c r="M425" s="82">
        <f>SUM(M394:M424)/31</f>
        <v>19.919354838709669</v>
      </c>
      <c r="N425" s="82">
        <f>SUM(N394:N424)/31</f>
        <v>170.70967741935485</v>
      </c>
      <c r="O425" s="82">
        <f>SUM(O394:O424)/31</f>
        <v>0.49820788530465948</v>
      </c>
      <c r="P425" s="82">
        <f>SUM(P394:P424)/31</f>
        <v>53.464516129032262</v>
      </c>
      <c r="Q425" s="82">
        <f>SUM(Q394:Q424)/31</f>
        <v>157.70967741935485</v>
      </c>
    </row>
  </sheetData>
  <mergeCells count="144">
    <mergeCell ref="A1:U1"/>
    <mergeCell ref="B2:F2"/>
    <mergeCell ref="H2:L2"/>
    <mergeCell ref="M2:Q2"/>
    <mergeCell ref="R2:T2"/>
    <mergeCell ref="C3:D3"/>
    <mergeCell ref="E3:F3"/>
    <mergeCell ref="I3:J3"/>
    <mergeCell ref="K3:L3"/>
    <mergeCell ref="M3:N3"/>
    <mergeCell ref="M39:N39"/>
    <mergeCell ref="O39:Q39"/>
    <mergeCell ref="O3:Q3"/>
    <mergeCell ref="S3:T3"/>
    <mergeCell ref="A37:U37"/>
    <mergeCell ref="B38:F38"/>
    <mergeCell ref="H38:L38"/>
    <mergeCell ref="M38:Q38"/>
    <mergeCell ref="R38:T38"/>
    <mergeCell ref="S39:T39"/>
    <mergeCell ref="A70:U70"/>
    <mergeCell ref="B71:F71"/>
    <mergeCell ref="H71:L71"/>
    <mergeCell ref="M71:Q71"/>
    <mergeCell ref="R71:T71"/>
    <mergeCell ref="C39:D39"/>
    <mergeCell ref="E39:F39"/>
    <mergeCell ref="I39:J39"/>
    <mergeCell ref="K39:L39"/>
    <mergeCell ref="C72:D72"/>
    <mergeCell ref="E72:F72"/>
    <mergeCell ref="I72:J72"/>
    <mergeCell ref="K72:L72"/>
    <mergeCell ref="M72:N72"/>
    <mergeCell ref="O72:Q72"/>
    <mergeCell ref="I108:J108"/>
    <mergeCell ref="K108:L108"/>
    <mergeCell ref="M108:N108"/>
    <mergeCell ref="O108:Q108"/>
    <mergeCell ref="S72:T72"/>
    <mergeCell ref="A106:U106"/>
    <mergeCell ref="B107:F107"/>
    <mergeCell ref="H107:L107"/>
    <mergeCell ref="M107:Q107"/>
    <mergeCell ref="R107:T107"/>
    <mergeCell ref="M143:N143"/>
    <mergeCell ref="O143:Q143"/>
    <mergeCell ref="S108:T108"/>
    <mergeCell ref="A141:U141"/>
    <mergeCell ref="B142:F142"/>
    <mergeCell ref="H142:L142"/>
    <mergeCell ref="M142:Q142"/>
    <mergeCell ref="R142:T142"/>
    <mergeCell ref="C108:D108"/>
    <mergeCell ref="E108:F108"/>
    <mergeCell ref="S143:T143"/>
    <mergeCell ref="A177:U177"/>
    <mergeCell ref="B178:F178"/>
    <mergeCell ref="H178:L178"/>
    <mergeCell ref="M178:Q178"/>
    <mergeCell ref="R178:T178"/>
    <mergeCell ref="C143:D143"/>
    <mergeCell ref="E143:F143"/>
    <mergeCell ref="I143:J143"/>
    <mergeCell ref="K143:L143"/>
    <mergeCell ref="C179:D179"/>
    <mergeCell ref="E179:F179"/>
    <mergeCell ref="I179:J179"/>
    <mergeCell ref="K179:L179"/>
    <mergeCell ref="M179:N179"/>
    <mergeCell ref="O179:Q179"/>
    <mergeCell ref="I214:J214"/>
    <mergeCell ref="K214:L214"/>
    <mergeCell ref="M214:N214"/>
    <mergeCell ref="O214:Q214"/>
    <mergeCell ref="S179:T179"/>
    <mergeCell ref="A212:U212"/>
    <mergeCell ref="B213:F213"/>
    <mergeCell ref="H213:L213"/>
    <mergeCell ref="M213:Q213"/>
    <mergeCell ref="R213:T213"/>
    <mergeCell ref="M250:N250"/>
    <mergeCell ref="O250:Q250"/>
    <mergeCell ref="S214:T214"/>
    <mergeCell ref="A248:U248"/>
    <mergeCell ref="B249:F249"/>
    <mergeCell ref="H249:L249"/>
    <mergeCell ref="M249:Q249"/>
    <mergeCell ref="R249:T249"/>
    <mergeCell ref="C214:D214"/>
    <mergeCell ref="E214:F214"/>
    <mergeCell ref="S250:T250"/>
    <mergeCell ref="A284:U284"/>
    <mergeCell ref="B285:F285"/>
    <mergeCell ref="H285:L285"/>
    <mergeCell ref="M285:Q285"/>
    <mergeCell ref="R285:T285"/>
    <mergeCell ref="C250:D250"/>
    <mergeCell ref="E250:F250"/>
    <mergeCell ref="I250:J250"/>
    <mergeCell ref="K250:L250"/>
    <mergeCell ref="C286:D286"/>
    <mergeCell ref="E286:F286"/>
    <mergeCell ref="I286:J286"/>
    <mergeCell ref="K286:L286"/>
    <mergeCell ref="M286:N286"/>
    <mergeCell ref="O286:Q286"/>
    <mergeCell ref="I321:J321"/>
    <mergeCell ref="K321:L321"/>
    <mergeCell ref="M321:N321"/>
    <mergeCell ref="O321:Q321"/>
    <mergeCell ref="S286:T286"/>
    <mergeCell ref="A319:U319"/>
    <mergeCell ref="B320:F320"/>
    <mergeCell ref="H320:L320"/>
    <mergeCell ref="M320:Q320"/>
    <mergeCell ref="R320:T320"/>
    <mergeCell ref="M357:N357"/>
    <mergeCell ref="O357:Q357"/>
    <mergeCell ref="S321:T321"/>
    <mergeCell ref="A355:U355"/>
    <mergeCell ref="B356:F356"/>
    <mergeCell ref="H356:L356"/>
    <mergeCell ref="M356:Q356"/>
    <mergeCell ref="R356:T356"/>
    <mergeCell ref="C321:D321"/>
    <mergeCell ref="E321:F321"/>
    <mergeCell ref="S357:T357"/>
    <mergeCell ref="A390:U390"/>
    <mergeCell ref="B391:F391"/>
    <mergeCell ref="H391:L391"/>
    <mergeCell ref="M391:Q391"/>
    <mergeCell ref="R391:T391"/>
    <mergeCell ref="C357:D357"/>
    <mergeCell ref="E357:F357"/>
    <mergeCell ref="I357:J357"/>
    <mergeCell ref="K357:L357"/>
    <mergeCell ref="S392:T392"/>
    <mergeCell ref="C392:D392"/>
    <mergeCell ref="E392:F392"/>
    <mergeCell ref="I392:J392"/>
    <mergeCell ref="K392:L392"/>
    <mergeCell ref="M392:N392"/>
    <mergeCell ref="O392:Q3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25"/>
  <sheetViews>
    <sheetView workbookViewId="0">
      <selection sqref="A1:U425"/>
    </sheetView>
  </sheetViews>
  <sheetFormatPr baseColWidth="10" defaultRowHeight="14.4"/>
  <cols>
    <col min="1" max="16384" width="11.5546875" style="81"/>
  </cols>
  <sheetData>
    <row r="1" spans="1:21">
      <c r="A1" s="116" t="s">
        <v>118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/>
    </row>
    <row r="2" spans="1:21">
      <c r="A2" s="110" t="s">
        <v>101</v>
      </c>
      <c r="B2" s="113" t="s">
        <v>100</v>
      </c>
      <c r="C2" s="112"/>
      <c r="D2" s="112"/>
      <c r="E2" s="112"/>
      <c r="F2" s="111"/>
      <c r="G2" s="110" t="s">
        <v>99</v>
      </c>
      <c r="H2" s="113" t="s">
        <v>98</v>
      </c>
      <c r="I2" s="112"/>
      <c r="J2" s="112"/>
      <c r="K2" s="112"/>
      <c r="L2" s="111"/>
      <c r="M2" s="113" t="s">
        <v>97</v>
      </c>
      <c r="N2" s="112"/>
      <c r="O2" s="112"/>
      <c r="P2" s="112"/>
      <c r="Q2" s="111"/>
      <c r="R2" s="113" t="s">
        <v>105</v>
      </c>
      <c r="S2" s="112"/>
      <c r="T2" s="111"/>
      <c r="U2" s="110" t="s">
        <v>96</v>
      </c>
    </row>
    <row r="3" spans="1:21">
      <c r="A3" s="110"/>
      <c r="B3" s="110" t="s">
        <v>84</v>
      </c>
      <c r="C3" s="113" t="s">
        <v>95</v>
      </c>
      <c r="D3" s="111"/>
      <c r="E3" s="113" t="s">
        <v>94</v>
      </c>
      <c r="F3" s="111"/>
      <c r="G3" s="110" t="s">
        <v>90</v>
      </c>
      <c r="H3" s="110" t="s">
        <v>93</v>
      </c>
      <c r="I3" s="113" t="s">
        <v>92</v>
      </c>
      <c r="J3" s="111"/>
      <c r="K3" s="113" t="s">
        <v>91</v>
      </c>
      <c r="L3" s="111"/>
      <c r="M3" s="113" t="s">
        <v>90</v>
      </c>
      <c r="N3" s="111"/>
      <c r="O3" s="113" t="s">
        <v>89</v>
      </c>
      <c r="P3" s="112"/>
      <c r="Q3" s="111"/>
      <c r="R3" s="110" t="s">
        <v>90</v>
      </c>
      <c r="S3" s="113" t="s">
        <v>104</v>
      </c>
      <c r="T3" s="111"/>
      <c r="U3" s="110"/>
    </row>
    <row r="4" spans="1:21">
      <c r="A4" s="110"/>
      <c r="B4" s="110" t="s">
        <v>88</v>
      </c>
      <c r="C4" s="110" t="s">
        <v>88</v>
      </c>
      <c r="D4" s="110" t="s">
        <v>85</v>
      </c>
      <c r="E4" s="110" t="s">
        <v>87</v>
      </c>
      <c r="F4" s="110" t="s">
        <v>85</v>
      </c>
      <c r="G4" s="110" t="s">
        <v>81</v>
      </c>
      <c r="H4" s="110" t="s">
        <v>86</v>
      </c>
      <c r="I4" s="110"/>
      <c r="J4" s="110" t="s">
        <v>85</v>
      </c>
      <c r="K4" s="110"/>
      <c r="L4" s="110" t="s">
        <v>85</v>
      </c>
      <c r="M4" s="110" t="s">
        <v>83</v>
      </c>
      <c r="N4" s="110" t="s">
        <v>82</v>
      </c>
      <c r="O4" s="110" t="s">
        <v>84</v>
      </c>
      <c r="P4" s="110" t="s">
        <v>83</v>
      </c>
      <c r="Q4" s="110" t="s">
        <v>82</v>
      </c>
      <c r="R4" s="110" t="s">
        <v>103</v>
      </c>
      <c r="S4" s="110" t="s">
        <v>103</v>
      </c>
      <c r="T4" s="110" t="s">
        <v>85</v>
      </c>
      <c r="U4" s="110" t="s">
        <v>81</v>
      </c>
    </row>
    <row r="5" spans="1:21">
      <c r="A5" s="105">
        <v>38353</v>
      </c>
      <c r="B5" s="103">
        <v>10.6</v>
      </c>
      <c r="C5" s="103">
        <v>12.3</v>
      </c>
      <c r="D5" s="104">
        <v>0.47916666666666669</v>
      </c>
      <c r="E5" s="103">
        <v>8.6999999999999993</v>
      </c>
      <c r="F5" s="104">
        <v>0.31944444444444448</v>
      </c>
      <c r="G5" s="103">
        <v>87</v>
      </c>
      <c r="H5" s="103">
        <v>0.1</v>
      </c>
      <c r="I5" s="103">
        <v>0.1</v>
      </c>
      <c r="J5" s="104">
        <v>0.96527777777777779</v>
      </c>
      <c r="K5" s="103">
        <v>0.1</v>
      </c>
      <c r="L5" s="104">
        <v>0.40277777777777773</v>
      </c>
      <c r="M5" s="103">
        <v>14.1</v>
      </c>
      <c r="N5" s="103">
        <v>224</v>
      </c>
      <c r="O5" s="104">
        <v>0.99305555555555547</v>
      </c>
      <c r="P5" s="103">
        <v>45</v>
      </c>
      <c r="Q5" s="103">
        <v>267</v>
      </c>
      <c r="R5" s="103"/>
      <c r="S5" s="103"/>
      <c r="T5" s="103"/>
      <c r="U5" s="103">
        <v>100</v>
      </c>
    </row>
    <row r="6" spans="1:21">
      <c r="A6" s="108">
        <v>38354</v>
      </c>
      <c r="B6" s="106">
        <v>11.3</v>
      </c>
      <c r="C6" s="106">
        <v>12</v>
      </c>
      <c r="D6" s="107">
        <v>0.54166666666666663</v>
      </c>
      <c r="E6" s="106">
        <v>10</v>
      </c>
      <c r="F6" s="107">
        <v>0.79166666666666663</v>
      </c>
      <c r="G6" s="106">
        <v>83</v>
      </c>
      <c r="H6" s="106">
        <v>0.7</v>
      </c>
      <c r="I6" s="106">
        <v>0.3</v>
      </c>
      <c r="J6" s="107">
        <v>0.44444444444444442</v>
      </c>
      <c r="K6" s="106">
        <v>0.2</v>
      </c>
      <c r="L6" s="107">
        <v>0.43055555555555558</v>
      </c>
      <c r="M6" s="106">
        <v>23</v>
      </c>
      <c r="N6" s="106">
        <v>281</v>
      </c>
      <c r="O6" s="107">
        <v>0.67361111111111116</v>
      </c>
      <c r="P6" s="106">
        <v>55.8</v>
      </c>
      <c r="Q6" s="106">
        <v>299</v>
      </c>
      <c r="R6" s="106"/>
      <c r="S6" s="106"/>
      <c r="T6" s="106"/>
      <c r="U6" s="106">
        <v>100</v>
      </c>
    </row>
    <row r="7" spans="1:21">
      <c r="A7" s="105">
        <v>38355</v>
      </c>
      <c r="B7" s="103">
        <v>8.6999999999999993</v>
      </c>
      <c r="C7" s="103">
        <v>11.7</v>
      </c>
      <c r="D7" s="104">
        <v>0.56944444444444442</v>
      </c>
      <c r="E7" s="103">
        <v>4.5999999999999996</v>
      </c>
      <c r="F7" s="104">
        <v>0.99305555555555547</v>
      </c>
      <c r="G7" s="103">
        <v>83</v>
      </c>
      <c r="H7" s="103">
        <v>1.4</v>
      </c>
      <c r="I7" s="103">
        <v>0.5</v>
      </c>
      <c r="J7" s="104">
        <v>1.3888888888888888E-2</v>
      </c>
      <c r="K7" s="103">
        <v>0.3</v>
      </c>
      <c r="L7" s="104">
        <v>6.9444444444444441E-3</v>
      </c>
      <c r="M7" s="103">
        <v>10.199999999999999</v>
      </c>
      <c r="N7" s="103">
        <v>85</v>
      </c>
      <c r="O7" s="104">
        <v>0.125</v>
      </c>
      <c r="P7" s="103">
        <v>37.4</v>
      </c>
      <c r="Q7" s="103">
        <v>320</v>
      </c>
      <c r="R7" s="103"/>
      <c r="S7" s="103"/>
      <c r="T7" s="103"/>
      <c r="U7" s="103">
        <v>100</v>
      </c>
    </row>
    <row r="8" spans="1:21">
      <c r="A8" s="108">
        <v>38356</v>
      </c>
      <c r="B8" s="106">
        <v>8.8000000000000007</v>
      </c>
      <c r="C8" s="106">
        <v>13.6</v>
      </c>
      <c r="D8" s="107">
        <v>0.51388888888888895</v>
      </c>
      <c r="E8" s="106">
        <v>4</v>
      </c>
      <c r="F8" s="107">
        <v>4.1666666666666664E-2</v>
      </c>
      <c r="G8" s="106">
        <v>74</v>
      </c>
      <c r="H8" s="106">
        <v>0</v>
      </c>
      <c r="I8" s="106">
        <v>0</v>
      </c>
      <c r="J8" s="107">
        <v>0</v>
      </c>
      <c r="K8" s="106">
        <v>0</v>
      </c>
      <c r="L8" s="107">
        <v>0</v>
      </c>
      <c r="M8" s="106">
        <v>19</v>
      </c>
      <c r="N8" s="106">
        <v>123</v>
      </c>
      <c r="O8" s="107">
        <v>0.22222222222222221</v>
      </c>
      <c r="P8" s="106">
        <v>50.8</v>
      </c>
      <c r="Q8" s="106">
        <v>120</v>
      </c>
      <c r="R8" s="106"/>
      <c r="S8" s="106"/>
      <c r="T8" s="106"/>
      <c r="U8" s="106">
        <v>100</v>
      </c>
    </row>
    <row r="9" spans="1:21">
      <c r="A9" s="105">
        <v>38357</v>
      </c>
      <c r="B9" s="103">
        <v>9.1</v>
      </c>
      <c r="C9" s="103">
        <v>14.9</v>
      </c>
      <c r="D9" s="104">
        <v>0.63888888888888895</v>
      </c>
      <c r="E9" s="103">
        <v>5.2</v>
      </c>
      <c r="F9" s="104">
        <v>0.3125</v>
      </c>
      <c r="G9" s="103">
        <v>72</v>
      </c>
      <c r="H9" s="103">
        <v>0</v>
      </c>
      <c r="I9" s="103">
        <v>0</v>
      </c>
      <c r="J9" s="103"/>
      <c r="K9" s="103">
        <v>0</v>
      </c>
      <c r="L9" s="104">
        <v>0</v>
      </c>
      <c r="M9" s="103">
        <v>16.100000000000001</v>
      </c>
      <c r="N9" s="103">
        <v>116</v>
      </c>
      <c r="O9" s="104">
        <v>0.27083333333333331</v>
      </c>
      <c r="P9" s="103">
        <v>32</v>
      </c>
      <c r="Q9" s="103">
        <v>115</v>
      </c>
      <c r="R9" s="103"/>
      <c r="S9" s="103"/>
      <c r="T9" s="103"/>
      <c r="U9" s="103">
        <v>100</v>
      </c>
    </row>
    <row r="10" spans="1:21">
      <c r="A10" s="108">
        <v>38358</v>
      </c>
      <c r="B10" s="106">
        <v>11.4</v>
      </c>
      <c r="C10" s="106">
        <v>16</v>
      </c>
      <c r="D10" s="107">
        <v>0.61111111111111105</v>
      </c>
      <c r="E10" s="106">
        <v>9.1999999999999993</v>
      </c>
      <c r="F10" s="107">
        <v>0.99305555555555547</v>
      </c>
      <c r="G10" s="106">
        <v>77</v>
      </c>
      <c r="H10" s="106">
        <v>0</v>
      </c>
      <c r="I10" s="106">
        <v>0</v>
      </c>
      <c r="J10" s="107">
        <v>0</v>
      </c>
      <c r="K10" s="106">
        <v>0</v>
      </c>
      <c r="L10" s="107">
        <v>0</v>
      </c>
      <c r="M10" s="106">
        <v>15.6</v>
      </c>
      <c r="N10" s="106">
        <v>113</v>
      </c>
      <c r="O10" s="107">
        <v>0.98611111111111116</v>
      </c>
      <c r="P10" s="106">
        <v>31.7</v>
      </c>
      <c r="Q10" s="106">
        <v>115</v>
      </c>
      <c r="R10" s="106"/>
      <c r="S10" s="106"/>
      <c r="T10" s="106"/>
      <c r="U10" s="106">
        <v>100</v>
      </c>
    </row>
    <row r="11" spans="1:21">
      <c r="A11" s="105">
        <v>38359</v>
      </c>
      <c r="B11" s="103">
        <v>10.9</v>
      </c>
      <c r="C11" s="103">
        <v>15.5</v>
      </c>
      <c r="D11" s="104">
        <v>0.54861111111111105</v>
      </c>
      <c r="E11" s="103">
        <v>7</v>
      </c>
      <c r="F11" s="104">
        <v>0.24305555555555555</v>
      </c>
      <c r="G11" s="103">
        <v>72</v>
      </c>
      <c r="H11" s="103">
        <v>0</v>
      </c>
      <c r="I11" s="103">
        <v>0</v>
      </c>
      <c r="J11" s="104">
        <v>0</v>
      </c>
      <c r="K11" s="103">
        <v>0</v>
      </c>
      <c r="L11" s="104">
        <v>0</v>
      </c>
      <c r="M11" s="103">
        <v>19.7</v>
      </c>
      <c r="N11" s="103">
        <v>117</v>
      </c>
      <c r="O11" s="104">
        <v>0.86805555555555547</v>
      </c>
      <c r="P11" s="103">
        <v>57.2</v>
      </c>
      <c r="Q11" s="103">
        <v>131</v>
      </c>
      <c r="R11" s="103"/>
      <c r="S11" s="103"/>
      <c r="T11" s="103"/>
      <c r="U11" s="103">
        <v>100</v>
      </c>
    </row>
    <row r="12" spans="1:21">
      <c r="A12" s="108">
        <v>38360</v>
      </c>
      <c r="B12" s="106">
        <v>10.9</v>
      </c>
      <c r="C12" s="106">
        <v>16</v>
      </c>
      <c r="D12" s="107">
        <v>0.58333333333333337</v>
      </c>
      <c r="E12" s="106">
        <v>7</v>
      </c>
      <c r="F12" s="107">
        <v>0.31944444444444448</v>
      </c>
      <c r="G12" s="106">
        <v>57</v>
      </c>
      <c r="H12" s="106">
        <v>0</v>
      </c>
      <c r="I12" s="106">
        <v>0</v>
      </c>
      <c r="J12" s="107">
        <v>0</v>
      </c>
      <c r="K12" s="106">
        <v>0</v>
      </c>
      <c r="L12" s="107">
        <v>0</v>
      </c>
      <c r="M12" s="106">
        <v>19.2</v>
      </c>
      <c r="N12" s="106">
        <v>117</v>
      </c>
      <c r="O12" s="107">
        <v>0.11805555555555557</v>
      </c>
      <c r="P12" s="106">
        <v>55.4</v>
      </c>
      <c r="Q12" s="106">
        <v>108</v>
      </c>
      <c r="R12" s="106"/>
      <c r="S12" s="106"/>
      <c r="T12" s="106"/>
      <c r="U12" s="106">
        <v>100</v>
      </c>
    </row>
    <row r="13" spans="1:21">
      <c r="A13" s="105">
        <v>38361</v>
      </c>
      <c r="B13" s="103">
        <v>10.4</v>
      </c>
      <c r="C13" s="103">
        <v>16.5</v>
      </c>
      <c r="D13" s="104">
        <v>0.60416666666666663</v>
      </c>
      <c r="E13" s="103">
        <v>6.5</v>
      </c>
      <c r="F13" s="104">
        <v>0.18055555555555555</v>
      </c>
      <c r="G13" s="103">
        <v>39</v>
      </c>
      <c r="H13" s="103">
        <v>0</v>
      </c>
      <c r="I13" s="103">
        <v>0</v>
      </c>
      <c r="J13" s="104">
        <v>0</v>
      </c>
      <c r="K13" s="103">
        <v>0</v>
      </c>
      <c r="L13" s="104">
        <v>0</v>
      </c>
      <c r="M13" s="103">
        <v>24.1</v>
      </c>
      <c r="N13" s="103">
        <v>117</v>
      </c>
      <c r="O13" s="104">
        <v>0.89583333333333337</v>
      </c>
      <c r="P13" s="103">
        <v>59.8</v>
      </c>
      <c r="Q13" s="103">
        <v>122</v>
      </c>
      <c r="R13" s="103"/>
      <c r="S13" s="103"/>
      <c r="T13" s="103"/>
      <c r="U13" s="103">
        <v>100</v>
      </c>
    </row>
    <row r="14" spans="1:21">
      <c r="A14" s="108">
        <v>38362</v>
      </c>
      <c r="B14" s="106">
        <v>10</v>
      </c>
      <c r="C14" s="106">
        <v>13.6</v>
      </c>
      <c r="D14" s="107">
        <v>0.61805555555555558</v>
      </c>
      <c r="E14" s="106">
        <v>6.2</v>
      </c>
      <c r="F14" s="107">
        <v>0.34722222222222227</v>
      </c>
      <c r="G14" s="106">
        <v>37</v>
      </c>
      <c r="H14" s="106">
        <v>0</v>
      </c>
      <c r="I14" s="106">
        <v>0</v>
      </c>
      <c r="J14" s="106"/>
      <c r="K14" s="106">
        <v>0</v>
      </c>
      <c r="L14" s="107">
        <v>0</v>
      </c>
      <c r="M14" s="106">
        <v>26.4</v>
      </c>
      <c r="N14" s="106">
        <v>124</v>
      </c>
      <c r="O14" s="107">
        <v>9.7222222222222224E-2</v>
      </c>
      <c r="P14" s="106">
        <v>64.8</v>
      </c>
      <c r="Q14" s="106">
        <v>130</v>
      </c>
      <c r="R14" s="106"/>
      <c r="S14" s="106"/>
      <c r="T14" s="106"/>
      <c r="U14" s="106">
        <v>100</v>
      </c>
    </row>
    <row r="15" spans="1:21">
      <c r="A15" s="105">
        <v>38363</v>
      </c>
      <c r="B15" s="103">
        <v>9.1</v>
      </c>
      <c r="C15" s="103">
        <v>13.6</v>
      </c>
      <c r="D15" s="104">
        <v>0.54861111111111105</v>
      </c>
      <c r="E15" s="103">
        <v>6.9</v>
      </c>
      <c r="F15" s="104">
        <v>0.22916666666666666</v>
      </c>
      <c r="G15" s="103">
        <v>57</v>
      </c>
      <c r="H15" s="103">
        <v>0</v>
      </c>
      <c r="I15" s="103">
        <v>0</v>
      </c>
      <c r="J15" s="104">
        <v>0</v>
      </c>
      <c r="K15" s="103">
        <v>0</v>
      </c>
      <c r="L15" s="104">
        <v>0</v>
      </c>
      <c r="M15" s="103">
        <v>21.7</v>
      </c>
      <c r="N15" s="103">
        <v>112</v>
      </c>
      <c r="O15" s="104">
        <v>0.1388888888888889</v>
      </c>
      <c r="P15" s="103">
        <v>42.8</v>
      </c>
      <c r="Q15" s="103">
        <v>110</v>
      </c>
      <c r="R15" s="103"/>
      <c r="S15" s="103"/>
      <c r="T15" s="103"/>
      <c r="U15" s="103">
        <v>100</v>
      </c>
    </row>
    <row r="16" spans="1:21">
      <c r="A16" s="108">
        <v>38364</v>
      </c>
      <c r="B16" s="106">
        <v>10.1</v>
      </c>
      <c r="C16" s="106">
        <v>13.1</v>
      </c>
      <c r="D16" s="107">
        <v>0.56944444444444442</v>
      </c>
      <c r="E16" s="106">
        <v>7.9</v>
      </c>
      <c r="F16" s="107">
        <v>0.13194444444444445</v>
      </c>
      <c r="G16" s="106">
        <v>72</v>
      </c>
      <c r="H16" s="106">
        <v>0</v>
      </c>
      <c r="I16" s="106">
        <v>0</v>
      </c>
      <c r="J16" s="107">
        <v>0</v>
      </c>
      <c r="K16" s="106">
        <v>0</v>
      </c>
      <c r="L16" s="107">
        <v>0</v>
      </c>
      <c r="M16" s="106">
        <v>14.9</v>
      </c>
      <c r="N16" s="106">
        <v>112</v>
      </c>
      <c r="O16" s="107">
        <v>0.30555555555555552</v>
      </c>
      <c r="P16" s="106">
        <v>38.9</v>
      </c>
      <c r="Q16" s="106">
        <v>112</v>
      </c>
      <c r="R16" s="106"/>
      <c r="S16" s="106"/>
      <c r="T16" s="106"/>
      <c r="U16" s="106">
        <v>100</v>
      </c>
    </row>
    <row r="17" spans="1:21">
      <c r="A17" s="105">
        <v>38365</v>
      </c>
      <c r="B17" s="103">
        <v>11.1</v>
      </c>
      <c r="C17" s="103">
        <v>15.2</v>
      </c>
      <c r="D17" s="104">
        <v>0.58333333333333337</v>
      </c>
      <c r="E17" s="103">
        <v>8.1999999999999993</v>
      </c>
      <c r="F17" s="104">
        <v>0.33333333333333331</v>
      </c>
      <c r="G17" s="103">
        <v>77</v>
      </c>
      <c r="H17" s="103">
        <v>0</v>
      </c>
      <c r="I17" s="103">
        <v>0</v>
      </c>
      <c r="J17" s="104">
        <v>0</v>
      </c>
      <c r="K17" s="103">
        <v>0</v>
      </c>
      <c r="L17" s="104">
        <v>0</v>
      </c>
      <c r="M17" s="103">
        <v>12.8</v>
      </c>
      <c r="N17" s="103">
        <v>113</v>
      </c>
      <c r="O17" s="104">
        <v>0.89583333333333337</v>
      </c>
      <c r="P17" s="103">
        <v>26.6</v>
      </c>
      <c r="Q17" s="103">
        <v>114</v>
      </c>
      <c r="R17" s="103"/>
      <c r="S17" s="103"/>
      <c r="T17" s="103"/>
      <c r="U17" s="103">
        <v>100</v>
      </c>
    </row>
    <row r="18" spans="1:21">
      <c r="A18" s="108">
        <v>38366</v>
      </c>
      <c r="B18" s="106">
        <v>12.6</v>
      </c>
      <c r="C18" s="106">
        <v>17.2</v>
      </c>
      <c r="D18" s="107">
        <v>0.56944444444444442</v>
      </c>
      <c r="E18" s="106">
        <v>9.9</v>
      </c>
      <c r="F18" s="107">
        <v>1.3888888888888888E-2</v>
      </c>
      <c r="G18" s="106">
        <v>69</v>
      </c>
      <c r="H18" s="106">
        <v>0</v>
      </c>
      <c r="I18" s="106">
        <v>0</v>
      </c>
      <c r="J18" s="107">
        <v>0</v>
      </c>
      <c r="K18" s="106">
        <v>0</v>
      </c>
      <c r="L18" s="107">
        <v>0</v>
      </c>
      <c r="M18" s="106">
        <v>19.600000000000001</v>
      </c>
      <c r="N18" s="106">
        <v>113</v>
      </c>
      <c r="O18" s="107">
        <v>0.16666666666666666</v>
      </c>
      <c r="P18" s="106">
        <v>38.200000000000003</v>
      </c>
      <c r="Q18" s="106">
        <v>114</v>
      </c>
      <c r="R18" s="106"/>
      <c r="S18" s="106"/>
      <c r="T18" s="106"/>
      <c r="U18" s="106">
        <v>100</v>
      </c>
    </row>
    <row r="19" spans="1:21">
      <c r="A19" s="105">
        <v>38367</v>
      </c>
      <c r="B19" s="103">
        <v>12.9</v>
      </c>
      <c r="C19" s="103">
        <v>17.7</v>
      </c>
      <c r="D19" s="104">
        <v>0.63888888888888895</v>
      </c>
      <c r="E19" s="103">
        <v>9.5</v>
      </c>
      <c r="F19" s="104">
        <v>0.95138888888888884</v>
      </c>
      <c r="G19" s="103">
        <v>59</v>
      </c>
      <c r="H19" s="103">
        <v>0</v>
      </c>
      <c r="I19" s="103">
        <v>0</v>
      </c>
      <c r="J19" s="103"/>
      <c r="K19" s="103">
        <v>0</v>
      </c>
      <c r="L19" s="104">
        <v>0</v>
      </c>
      <c r="M19" s="103">
        <v>25</v>
      </c>
      <c r="N19" s="103">
        <v>121</v>
      </c>
      <c r="O19" s="104">
        <v>0.3125</v>
      </c>
      <c r="P19" s="103">
        <v>58.3</v>
      </c>
      <c r="Q19" s="103">
        <v>116</v>
      </c>
      <c r="R19" s="103"/>
      <c r="S19" s="103"/>
      <c r="T19" s="103"/>
      <c r="U19" s="103">
        <v>100</v>
      </c>
    </row>
    <row r="20" spans="1:21">
      <c r="A20" s="108">
        <v>38368</v>
      </c>
      <c r="B20" s="106">
        <v>10.8</v>
      </c>
      <c r="C20" s="106">
        <v>14.5</v>
      </c>
      <c r="D20" s="107">
        <v>0.55555555555555558</v>
      </c>
      <c r="E20" s="106">
        <v>7.8</v>
      </c>
      <c r="F20" s="107">
        <v>0.34027777777777773</v>
      </c>
      <c r="G20" s="106">
        <v>72</v>
      </c>
      <c r="H20" s="106">
        <v>0</v>
      </c>
      <c r="I20" s="106">
        <v>0</v>
      </c>
      <c r="J20" s="106"/>
      <c r="K20" s="106">
        <v>0</v>
      </c>
      <c r="L20" s="107">
        <v>0</v>
      </c>
      <c r="M20" s="106">
        <v>15.1</v>
      </c>
      <c r="N20" s="106">
        <v>127</v>
      </c>
      <c r="O20" s="107">
        <v>0.1111111111111111</v>
      </c>
      <c r="P20" s="106">
        <v>51.8</v>
      </c>
      <c r="Q20" s="106">
        <v>126</v>
      </c>
      <c r="R20" s="106"/>
      <c r="S20" s="106"/>
      <c r="T20" s="106"/>
      <c r="U20" s="106">
        <v>100</v>
      </c>
    </row>
    <row r="21" spans="1:21">
      <c r="A21" s="105">
        <v>38369</v>
      </c>
      <c r="B21" s="103">
        <v>9.3000000000000007</v>
      </c>
      <c r="C21" s="103">
        <v>14.9</v>
      </c>
      <c r="D21" s="104">
        <v>0.56944444444444442</v>
      </c>
      <c r="E21" s="103">
        <v>4.8</v>
      </c>
      <c r="F21" s="104">
        <v>0.31944444444444448</v>
      </c>
      <c r="G21" s="103">
        <v>76</v>
      </c>
      <c r="H21" s="103">
        <v>0</v>
      </c>
      <c r="I21" s="103">
        <v>0</v>
      </c>
      <c r="J21" s="104">
        <v>0</v>
      </c>
      <c r="K21" s="103">
        <v>0</v>
      </c>
      <c r="L21" s="104">
        <v>0</v>
      </c>
      <c r="M21" s="103">
        <v>15.8</v>
      </c>
      <c r="N21" s="103">
        <v>123</v>
      </c>
      <c r="O21" s="104">
        <v>0.3125</v>
      </c>
      <c r="P21" s="103">
        <v>36.700000000000003</v>
      </c>
      <c r="Q21" s="103">
        <v>113</v>
      </c>
      <c r="R21" s="103"/>
      <c r="S21" s="103"/>
      <c r="T21" s="103"/>
      <c r="U21" s="103">
        <v>100</v>
      </c>
    </row>
    <row r="22" spans="1:21">
      <c r="A22" s="108">
        <v>38370</v>
      </c>
      <c r="B22" s="106">
        <v>10.199999999999999</v>
      </c>
      <c r="C22" s="106">
        <v>12.8</v>
      </c>
      <c r="D22" s="107">
        <v>0.2986111111111111</v>
      </c>
      <c r="E22" s="106">
        <v>7.7</v>
      </c>
      <c r="F22" s="107">
        <v>0.59027777777777779</v>
      </c>
      <c r="G22" s="106">
        <v>75</v>
      </c>
      <c r="H22" s="106">
        <v>13.5</v>
      </c>
      <c r="I22" s="106">
        <v>5.3</v>
      </c>
      <c r="J22" s="107">
        <v>0.5625</v>
      </c>
      <c r="K22" s="106">
        <v>1.9</v>
      </c>
      <c r="L22" s="107">
        <v>0.55555555555555558</v>
      </c>
      <c r="M22" s="106">
        <v>43.8</v>
      </c>
      <c r="N22" s="106">
        <v>266</v>
      </c>
      <c r="O22" s="107">
        <v>0.4861111111111111</v>
      </c>
      <c r="P22" s="106">
        <v>120.6</v>
      </c>
      <c r="Q22" s="106">
        <v>253</v>
      </c>
      <c r="R22" s="106"/>
      <c r="S22" s="106"/>
      <c r="T22" s="106"/>
      <c r="U22" s="106">
        <v>100</v>
      </c>
    </row>
    <row r="23" spans="1:21">
      <c r="A23" s="105">
        <v>38371</v>
      </c>
      <c r="B23" s="103">
        <v>11</v>
      </c>
      <c r="C23" s="103">
        <v>12.1</v>
      </c>
      <c r="D23" s="104">
        <v>0.70138888888888884</v>
      </c>
      <c r="E23" s="103">
        <v>9.1</v>
      </c>
      <c r="F23" s="104">
        <v>0.19444444444444445</v>
      </c>
      <c r="G23" s="103">
        <v>86</v>
      </c>
      <c r="H23" s="103">
        <v>4.5999999999999996</v>
      </c>
      <c r="I23" s="103">
        <v>1.3</v>
      </c>
      <c r="J23" s="104">
        <v>0.20833333333333334</v>
      </c>
      <c r="K23" s="103">
        <v>0.8</v>
      </c>
      <c r="L23" s="104">
        <v>0.1875</v>
      </c>
      <c r="M23" s="103">
        <v>55.4</v>
      </c>
      <c r="N23" s="103">
        <v>266</v>
      </c>
      <c r="O23" s="104">
        <v>0.24305555555555555</v>
      </c>
      <c r="P23" s="103">
        <v>97.9</v>
      </c>
      <c r="Q23" s="103">
        <v>269</v>
      </c>
      <c r="R23" s="103"/>
      <c r="S23" s="103"/>
      <c r="T23" s="103"/>
      <c r="U23" s="103">
        <v>100</v>
      </c>
    </row>
    <row r="24" spans="1:21">
      <c r="A24" s="108">
        <v>38372</v>
      </c>
      <c r="B24" s="106">
        <v>11.9</v>
      </c>
      <c r="C24" s="106">
        <v>12.3</v>
      </c>
      <c r="D24" s="107">
        <v>0.11805555555555557</v>
      </c>
      <c r="E24" s="106">
        <v>11.2</v>
      </c>
      <c r="F24" s="107">
        <v>0.88888888888888884</v>
      </c>
      <c r="G24" s="106">
        <v>90</v>
      </c>
      <c r="H24" s="106">
        <v>0.5</v>
      </c>
      <c r="I24" s="106">
        <v>0.4</v>
      </c>
      <c r="J24" s="107">
        <v>0.60416666666666663</v>
      </c>
      <c r="K24" s="106">
        <v>0.2</v>
      </c>
      <c r="L24" s="107">
        <v>0.56944444444444442</v>
      </c>
      <c r="M24" s="106">
        <v>30.7</v>
      </c>
      <c r="N24" s="106">
        <v>264</v>
      </c>
      <c r="O24" s="107">
        <v>9.0277777777777776E-2</v>
      </c>
      <c r="P24" s="106">
        <v>65.900000000000006</v>
      </c>
      <c r="Q24" s="106">
        <v>263</v>
      </c>
      <c r="R24" s="106"/>
      <c r="S24" s="106"/>
      <c r="T24" s="106"/>
      <c r="U24" s="106">
        <v>100</v>
      </c>
    </row>
    <row r="25" spans="1:21">
      <c r="A25" s="105">
        <v>38373</v>
      </c>
      <c r="B25" s="103">
        <v>11.2</v>
      </c>
      <c r="C25" s="103">
        <v>12.1</v>
      </c>
      <c r="D25" s="104">
        <v>0.59027777777777779</v>
      </c>
      <c r="E25" s="103">
        <v>10.4</v>
      </c>
      <c r="F25" s="104">
        <v>0.99305555555555547</v>
      </c>
      <c r="G25" s="103">
        <v>80</v>
      </c>
      <c r="H25" s="103">
        <v>0</v>
      </c>
      <c r="I25" s="103">
        <v>0</v>
      </c>
      <c r="J25" s="104">
        <v>0</v>
      </c>
      <c r="K25" s="103">
        <v>0</v>
      </c>
      <c r="L25" s="104">
        <v>0</v>
      </c>
      <c r="M25" s="103">
        <v>20.399999999999999</v>
      </c>
      <c r="N25" s="103">
        <v>257</v>
      </c>
      <c r="O25" s="104">
        <v>0.27777777777777779</v>
      </c>
      <c r="P25" s="103">
        <v>45.4</v>
      </c>
      <c r="Q25" s="103">
        <v>262</v>
      </c>
      <c r="R25" s="103"/>
      <c r="S25" s="103"/>
      <c r="T25" s="103"/>
      <c r="U25" s="103">
        <v>100</v>
      </c>
    </row>
    <row r="26" spans="1:21">
      <c r="A26" s="108">
        <v>38374</v>
      </c>
      <c r="B26" s="106">
        <v>10.3</v>
      </c>
      <c r="C26" s="106">
        <v>11.2</v>
      </c>
      <c r="D26" s="107">
        <v>0.72222222222222221</v>
      </c>
      <c r="E26" s="106">
        <v>8.9</v>
      </c>
      <c r="F26" s="107">
        <v>0.31944444444444448</v>
      </c>
      <c r="G26" s="106">
        <v>85</v>
      </c>
      <c r="H26" s="106">
        <v>3.8</v>
      </c>
      <c r="I26" s="106">
        <v>1.2</v>
      </c>
      <c r="J26" s="107">
        <v>0.16666666666666666</v>
      </c>
      <c r="K26" s="106">
        <v>0.8</v>
      </c>
      <c r="L26" s="107">
        <v>0.16666666666666666</v>
      </c>
      <c r="M26" s="106">
        <v>15.2</v>
      </c>
      <c r="N26" s="106">
        <v>252</v>
      </c>
      <c r="O26" s="107">
        <v>4.1666666666666664E-2</v>
      </c>
      <c r="P26" s="106">
        <v>45.4</v>
      </c>
      <c r="Q26" s="106">
        <v>279</v>
      </c>
      <c r="R26" s="106"/>
      <c r="S26" s="106"/>
      <c r="T26" s="106"/>
      <c r="U26" s="106">
        <v>100</v>
      </c>
    </row>
    <row r="27" spans="1:21">
      <c r="A27" s="105">
        <v>38375</v>
      </c>
      <c r="B27" s="103">
        <v>9.6999999999999993</v>
      </c>
      <c r="C27" s="103">
        <v>11.6</v>
      </c>
      <c r="D27" s="104">
        <v>0.57638888888888895</v>
      </c>
      <c r="E27" s="103">
        <v>7.4</v>
      </c>
      <c r="F27" s="104">
        <v>0.99305555555555547</v>
      </c>
      <c r="G27" s="103">
        <v>82</v>
      </c>
      <c r="H27" s="103">
        <v>2.5</v>
      </c>
      <c r="I27" s="103">
        <v>2</v>
      </c>
      <c r="J27" s="104">
        <v>0.72916666666666663</v>
      </c>
      <c r="K27" s="103">
        <v>0.8</v>
      </c>
      <c r="L27" s="104">
        <v>0.69444444444444453</v>
      </c>
      <c r="M27" s="103">
        <v>23.2</v>
      </c>
      <c r="N27" s="103">
        <v>289</v>
      </c>
      <c r="O27" s="104">
        <v>0.84722222222222221</v>
      </c>
      <c r="P27" s="103">
        <v>62.6</v>
      </c>
      <c r="Q27" s="103">
        <v>350</v>
      </c>
      <c r="R27" s="103"/>
      <c r="S27" s="103"/>
      <c r="T27" s="103"/>
      <c r="U27" s="103">
        <v>100</v>
      </c>
    </row>
    <row r="28" spans="1:21">
      <c r="A28" s="108">
        <v>38376</v>
      </c>
      <c r="B28" s="106">
        <v>6.3</v>
      </c>
      <c r="C28" s="106">
        <v>7.9</v>
      </c>
      <c r="D28" s="107">
        <v>0.53472222222222221</v>
      </c>
      <c r="E28" s="106">
        <v>4.5999999999999996</v>
      </c>
      <c r="F28" s="107">
        <v>0.74305555555555547</v>
      </c>
      <c r="G28" s="106">
        <v>67</v>
      </c>
      <c r="H28" s="106">
        <v>1.3</v>
      </c>
      <c r="I28" s="106">
        <v>1</v>
      </c>
      <c r="J28" s="107">
        <v>0.97222222222222221</v>
      </c>
      <c r="K28" s="106">
        <v>0.5</v>
      </c>
      <c r="L28" s="107">
        <v>0.94444444444444453</v>
      </c>
      <c r="M28" s="106">
        <v>30.4</v>
      </c>
      <c r="N28" s="106">
        <v>340</v>
      </c>
      <c r="O28" s="107">
        <v>0.90277777777777779</v>
      </c>
      <c r="P28" s="106">
        <v>85</v>
      </c>
      <c r="Q28" s="106">
        <v>326</v>
      </c>
      <c r="R28" s="106"/>
      <c r="S28" s="106"/>
      <c r="T28" s="106"/>
      <c r="U28" s="106">
        <v>100</v>
      </c>
    </row>
    <row r="29" spans="1:21">
      <c r="A29" s="105">
        <v>38377</v>
      </c>
      <c r="B29" s="103">
        <v>5.0999999999999996</v>
      </c>
      <c r="C29" s="103">
        <v>6.8</v>
      </c>
      <c r="D29" s="104">
        <v>0.77777777777777779</v>
      </c>
      <c r="E29" s="103">
        <v>2.8</v>
      </c>
      <c r="F29" s="104">
        <v>0.9375</v>
      </c>
      <c r="G29" s="103">
        <v>70</v>
      </c>
      <c r="H29" s="103">
        <v>4.7</v>
      </c>
      <c r="I29" s="103">
        <v>2.7</v>
      </c>
      <c r="J29" s="104">
        <v>0.95138888888888884</v>
      </c>
      <c r="K29" s="103">
        <v>1.1000000000000001</v>
      </c>
      <c r="L29" s="104">
        <v>0.9375</v>
      </c>
      <c r="M29" s="103">
        <v>36.1</v>
      </c>
      <c r="N29" s="103">
        <v>336</v>
      </c>
      <c r="O29" s="104">
        <v>0.78472222222222221</v>
      </c>
      <c r="P29" s="103">
        <v>87.8</v>
      </c>
      <c r="Q29" s="103">
        <v>310</v>
      </c>
      <c r="R29" s="103"/>
      <c r="S29" s="103"/>
      <c r="T29" s="103"/>
      <c r="U29" s="103">
        <v>100</v>
      </c>
    </row>
    <row r="30" spans="1:21">
      <c r="A30" s="108">
        <v>38378</v>
      </c>
      <c r="B30" s="106">
        <v>3.1</v>
      </c>
      <c r="C30" s="106">
        <v>6.3</v>
      </c>
      <c r="D30" s="107">
        <v>4.8611111111111112E-2</v>
      </c>
      <c r="E30" s="106">
        <v>0.7</v>
      </c>
      <c r="F30" s="107">
        <v>0.79166666666666663</v>
      </c>
      <c r="G30" s="106">
        <v>71</v>
      </c>
      <c r="H30" s="106">
        <v>1.5</v>
      </c>
      <c r="I30" s="106">
        <v>0.4</v>
      </c>
      <c r="J30" s="107">
        <v>2.0833333333333332E-2</v>
      </c>
      <c r="K30" s="106">
        <v>0.3</v>
      </c>
      <c r="L30" s="107">
        <v>0.1875</v>
      </c>
      <c r="M30" s="106">
        <v>45.2</v>
      </c>
      <c r="N30" s="106">
        <v>7</v>
      </c>
      <c r="O30" s="107">
        <v>0.16666666666666666</v>
      </c>
      <c r="P30" s="106">
        <v>117</v>
      </c>
      <c r="Q30" s="106">
        <v>186</v>
      </c>
      <c r="R30" s="106"/>
      <c r="S30" s="106"/>
      <c r="T30" s="106"/>
      <c r="U30" s="106">
        <v>100</v>
      </c>
    </row>
    <row r="31" spans="1:21">
      <c r="A31" s="105">
        <v>38379</v>
      </c>
      <c r="B31" s="103">
        <v>4.0999999999999996</v>
      </c>
      <c r="C31" s="103">
        <v>5.2</v>
      </c>
      <c r="D31" s="104">
        <v>0.86111111111111116</v>
      </c>
      <c r="E31" s="103">
        <v>2.8</v>
      </c>
      <c r="F31" s="104">
        <v>0</v>
      </c>
      <c r="G31" s="103">
        <v>56</v>
      </c>
      <c r="H31" s="103">
        <v>0.1</v>
      </c>
      <c r="I31" s="103">
        <v>0.1</v>
      </c>
      <c r="J31" s="104">
        <v>4.1666666666666664E-2</v>
      </c>
      <c r="K31" s="103">
        <v>0.1</v>
      </c>
      <c r="L31" s="104">
        <v>4.1666666666666664E-2</v>
      </c>
      <c r="M31" s="103">
        <v>30</v>
      </c>
      <c r="N31" s="103">
        <v>13</v>
      </c>
      <c r="O31" s="104">
        <v>0.2638888888888889</v>
      </c>
      <c r="P31" s="103">
        <v>64.099999999999994</v>
      </c>
      <c r="Q31" s="103">
        <v>345</v>
      </c>
      <c r="R31" s="103"/>
      <c r="S31" s="103"/>
      <c r="T31" s="103"/>
      <c r="U31" s="103">
        <v>100</v>
      </c>
    </row>
    <row r="32" spans="1:21">
      <c r="A32" s="108">
        <v>38380</v>
      </c>
      <c r="B32" s="106">
        <v>5.8</v>
      </c>
      <c r="C32" s="106">
        <v>8.5</v>
      </c>
      <c r="D32" s="107">
        <v>0.625</v>
      </c>
      <c r="E32" s="106">
        <v>2.1</v>
      </c>
      <c r="F32" s="107">
        <v>0.15277777777777776</v>
      </c>
      <c r="G32" s="106">
        <v>79</v>
      </c>
      <c r="H32" s="106">
        <v>6.3</v>
      </c>
      <c r="I32" s="106">
        <v>2</v>
      </c>
      <c r="J32" s="107">
        <v>0.80555555555555547</v>
      </c>
      <c r="K32" s="106">
        <v>1.1000000000000001</v>
      </c>
      <c r="L32" s="107">
        <v>0.79166666666666663</v>
      </c>
      <c r="M32" s="106">
        <v>23.5</v>
      </c>
      <c r="N32" s="106">
        <v>286</v>
      </c>
      <c r="O32" s="107">
        <v>0.78472222222222221</v>
      </c>
      <c r="P32" s="106">
        <v>92.9</v>
      </c>
      <c r="Q32" s="106">
        <v>303</v>
      </c>
      <c r="R32" s="106"/>
      <c r="S32" s="106"/>
      <c r="T32" s="106"/>
      <c r="U32" s="106">
        <v>100</v>
      </c>
    </row>
    <row r="33" spans="1:21">
      <c r="A33" s="105">
        <v>38381</v>
      </c>
      <c r="B33" s="103">
        <v>7.4</v>
      </c>
      <c r="C33" s="103">
        <v>8.9</v>
      </c>
      <c r="D33" s="104">
        <v>9.7222222222222224E-2</v>
      </c>
      <c r="E33" s="103">
        <v>5.7</v>
      </c>
      <c r="F33" s="104">
        <v>0.93055555555555547</v>
      </c>
      <c r="G33" s="103">
        <v>76</v>
      </c>
      <c r="H33" s="103">
        <v>8</v>
      </c>
      <c r="I33" s="103">
        <v>2.2999999999999998</v>
      </c>
      <c r="J33" s="104">
        <v>0.4375</v>
      </c>
      <c r="K33" s="103">
        <v>1.4</v>
      </c>
      <c r="L33" s="104">
        <v>0.4236111111111111</v>
      </c>
      <c r="M33" s="103">
        <v>30.6</v>
      </c>
      <c r="N33" s="103">
        <v>353</v>
      </c>
      <c r="O33" s="104">
        <v>0.3125</v>
      </c>
      <c r="P33" s="103">
        <v>77.8</v>
      </c>
      <c r="Q33" s="103">
        <v>297</v>
      </c>
      <c r="R33" s="103"/>
      <c r="S33" s="103"/>
      <c r="T33" s="103"/>
      <c r="U33" s="103">
        <v>100</v>
      </c>
    </row>
    <row r="34" spans="1:21">
      <c r="A34" s="108">
        <v>38382</v>
      </c>
      <c r="B34" s="106">
        <v>5.7</v>
      </c>
      <c r="C34" s="106">
        <v>7.7</v>
      </c>
      <c r="D34" s="107">
        <v>0.86805555555555547</v>
      </c>
      <c r="E34" s="106">
        <v>4</v>
      </c>
      <c r="F34" s="107">
        <v>0.3125</v>
      </c>
      <c r="G34" s="106">
        <v>65</v>
      </c>
      <c r="H34" s="106">
        <v>0.4</v>
      </c>
      <c r="I34" s="106">
        <v>0.4</v>
      </c>
      <c r="J34" s="107">
        <v>0.99305555555555547</v>
      </c>
      <c r="K34" s="106">
        <v>0.1</v>
      </c>
      <c r="L34" s="107">
        <v>0.97222222222222221</v>
      </c>
      <c r="M34" s="106">
        <v>18.8</v>
      </c>
      <c r="N34" s="106">
        <v>360</v>
      </c>
      <c r="O34" s="107">
        <v>0.92361111111111116</v>
      </c>
      <c r="P34" s="106">
        <v>51.8</v>
      </c>
      <c r="Q34" s="106">
        <v>331</v>
      </c>
      <c r="R34" s="106"/>
      <c r="S34" s="106"/>
      <c r="T34" s="106"/>
      <c r="U34" s="106">
        <v>100</v>
      </c>
    </row>
    <row r="35" spans="1:21">
      <c r="A35" s="105">
        <v>38383</v>
      </c>
      <c r="B35" s="103">
        <v>7.2</v>
      </c>
      <c r="C35" s="103">
        <v>9.1999999999999993</v>
      </c>
      <c r="D35" s="104">
        <v>0.81944444444444453</v>
      </c>
      <c r="E35" s="103">
        <v>5</v>
      </c>
      <c r="F35" s="104">
        <v>0.17361111111111113</v>
      </c>
      <c r="G35" s="103">
        <v>85</v>
      </c>
      <c r="H35" s="103">
        <v>10.4</v>
      </c>
      <c r="I35" s="103">
        <v>4.2</v>
      </c>
      <c r="J35" s="104">
        <v>9.0277777777777776E-2</v>
      </c>
      <c r="K35" s="103">
        <v>1.3</v>
      </c>
      <c r="L35" s="104">
        <v>5.5555555555555552E-2</v>
      </c>
      <c r="M35" s="103">
        <v>14.2</v>
      </c>
      <c r="N35" s="103">
        <v>314</v>
      </c>
      <c r="O35" s="104">
        <v>0.90972222222222221</v>
      </c>
      <c r="P35" s="103">
        <v>50.8</v>
      </c>
      <c r="Q35" s="103">
        <v>313</v>
      </c>
      <c r="R35" s="103"/>
      <c r="S35" s="103"/>
      <c r="T35" s="103"/>
      <c r="U35" s="103">
        <v>100</v>
      </c>
    </row>
    <row r="36" spans="1:21">
      <c r="A36" s="125"/>
      <c r="B36" s="124">
        <v>9.258064516129032</v>
      </c>
      <c r="C36" s="124">
        <v>12.287096774193548</v>
      </c>
      <c r="D36" s="124">
        <v>0.56070788530465943</v>
      </c>
      <c r="E36" s="124">
        <v>6.6387096774193548</v>
      </c>
      <c r="F36" s="124">
        <v>0.48006272401433692</v>
      </c>
      <c r="G36" s="124">
        <v>71.935483870967744</v>
      </c>
      <c r="H36" s="124">
        <v>59.8</v>
      </c>
      <c r="I36" s="124">
        <v>0.78064516129032258</v>
      </c>
      <c r="J36" s="124">
        <v>0.25828853046594985</v>
      </c>
      <c r="K36" s="124">
        <v>0.35483870967741937</v>
      </c>
      <c r="L36" s="124">
        <v>0.23767921146953408</v>
      </c>
      <c r="M36" s="124">
        <v>23.541935483870969</v>
      </c>
      <c r="N36" s="124">
        <v>188.41935483870967</v>
      </c>
      <c r="O36" s="124">
        <v>0.46863799283154112</v>
      </c>
      <c r="P36" s="124">
        <v>59.619354838709668</v>
      </c>
      <c r="Q36" s="124">
        <v>213.51612903225808</v>
      </c>
      <c r="R36" s="123"/>
      <c r="S36" s="123"/>
      <c r="T36" s="123"/>
      <c r="U36" s="122"/>
    </row>
    <row r="37" spans="1:21">
      <c r="A37" s="116" t="s">
        <v>117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4"/>
    </row>
    <row r="38" spans="1:21">
      <c r="A38" s="110" t="s">
        <v>101</v>
      </c>
      <c r="B38" s="113" t="s">
        <v>100</v>
      </c>
      <c r="C38" s="112"/>
      <c r="D38" s="112"/>
      <c r="E38" s="112"/>
      <c r="F38" s="111"/>
      <c r="G38" s="110" t="s">
        <v>99</v>
      </c>
      <c r="H38" s="113" t="s">
        <v>98</v>
      </c>
      <c r="I38" s="112"/>
      <c r="J38" s="112"/>
      <c r="K38" s="112"/>
      <c r="L38" s="111"/>
      <c r="M38" s="113" t="s">
        <v>97</v>
      </c>
      <c r="N38" s="112"/>
      <c r="O38" s="112"/>
      <c r="P38" s="112"/>
      <c r="Q38" s="111"/>
      <c r="R38" s="113" t="s">
        <v>105</v>
      </c>
      <c r="S38" s="112"/>
      <c r="T38" s="111"/>
      <c r="U38" s="110" t="s">
        <v>96</v>
      </c>
    </row>
    <row r="39" spans="1:21">
      <c r="A39" s="110"/>
      <c r="B39" s="110" t="s">
        <v>84</v>
      </c>
      <c r="C39" s="113" t="s">
        <v>95</v>
      </c>
      <c r="D39" s="111"/>
      <c r="E39" s="113" t="s">
        <v>94</v>
      </c>
      <c r="F39" s="111"/>
      <c r="G39" s="110" t="s">
        <v>90</v>
      </c>
      <c r="H39" s="110" t="s">
        <v>93</v>
      </c>
      <c r="I39" s="113" t="s">
        <v>92</v>
      </c>
      <c r="J39" s="111"/>
      <c r="K39" s="113" t="s">
        <v>91</v>
      </c>
      <c r="L39" s="111"/>
      <c r="M39" s="113" t="s">
        <v>90</v>
      </c>
      <c r="N39" s="111"/>
      <c r="O39" s="113" t="s">
        <v>89</v>
      </c>
      <c r="P39" s="112"/>
      <c r="Q39" s="111"/>
      <c r="R39" s="110" t="s">
        <v>90</v>
      </c>
      <c r="S39" s="113" t="s">
        <v>104</v>
      </c>
      <c r="T39" s="111"/>
      <c r="U39" s="110"/>
    </row>
    <row r="40" spans="1:21">
      <c r="A40" s="110"/>
      <c r="B40" s="110" t="s">
        <v>88</v>
      </c>
      <c r="C40" s="110" t="s">
        <v>88</v>
      </c>
      <c r="D40" s="110" t="s">
        <v>85</v>
      </c>
      <c r="E40" s="110" t="s">
        <v>87</v>
      </c>
      <c r="F40" s="110" t="s">
        <v>85</v>
      </c>
      <c r="G40" s="110" t="s">
        <v>81</v>
      </c>
      <c r="H40" s="110" t="s">
        <v>86</v>
      </c>
      <c r="I40" s="110"/>
      <c r="J40" s="110" t="s">
        <v>85</v>
      </c>
      <c r="K40" s="110"/>
      <c r="L40" s="110" t="s">
        <v>85</v>
      </c>
      <c r="M40" s="110" t="s">
        <v>83</v>
      </c>
      <c r="N40" s="110" t="s">
        <v>82</v>
      </c>
      <c r="O40" s="110" t="s">
        <v>84</v>
      </c>
      <c r="P40" s="110" t="s">
        <v>83</v>
      </c>
      <c r="Q40" s="110" t="s">
        <v>82</v>
      </c>
      <c r="R40" s="110" t="s">
        <v>103</v>
      </c>
      <c r="S40" s="110" t="s">
        <v>103</v>
      </c>
      <c r="T40" s="110" t="s">
        <v>85</v>
      </c>
      <c r="U40" s="110" t="s">
        <v>81</v>
      </c>
    </row>
    <row r="41" spans="1:21">
      <c r="A41" s="105">
        <v>38384</v>
      </c>
      <c r="B41" s="103">
        <v>8.4</v>
      </c>
      <c r="C41" s="103">
        <v>9.9</v>
      </c>
      <c r="D41" s="104">
        <v>0.95833333333333337</v>
      </c>
      <c r="E41" s="103">
        <v>6.1</v>
      </c>
      <c r="F41" s="104">
        <v>1.3888888888888888E-2</v>
      </c>
      <c r="G41" s="103">
        <v>88</v>
      </c>
      <c r="H41" s="103">
        <v>1.5</v>
      </c>
      <c r="I41" s="103">
        <v>0.7</v>
      </c>
      <c r="J41" s="104">
        <v>0.90972222222222221</v>
      </c>
      <c r="K41" s="103">
        <v>0.4</v>
      </c>
      <c r="L41" s="104">
        <v>0.88888888888888884</v>
      </c>
      <c r="M41" s="103">
        <v>20</v>
      </c>
      <c r="N41" s="103">
        <v>303</v>
      </c>
      <c r="O41" s="104">
        <v>0.70833333333333337</v>
      </c>
      <c r="P41" s="103">
        <v>40.700000000000003</v>
      </c>
      <c r="Q41" s="103">
        <v>133</v>
      </c>
      <c r="R41" s="103"/>
      <c r="S41" s="103"/>
      <c r="T41" s="103"/>
      <c r="U41" s="103">
        <v>100</v>
      </c>
    </row>
    <row r="42" spans="1:21">
      <c r="A42" s="108">
        <v>38385</v>
      </c>
      <c r="B42" s="106">
        <v>8.1999999999999993</v>
      </c>
      <c r="C42" s="106">
        <v>10.1</v>
      </c>
      <c r="D42" s="107">
        <v>2.0833333333333332E-2</v>
      </c>
      <c r="E42" s="106">
        <v>6.1</v>
      </c>
      <c r="F42" s="107">
        <v>0.74305555555555547</v>
      </c>
      <c r="G42" s="106">
        <v>74</v>
      </c>
      <c r="H42" s="106">
        <v>0</v>
      </c>
      <c r="I42" s="106">
        <v>0.1</v>
      </c>
      <c r="J42" s="107">
        <v>0.96527777777777779</v>
      </c>
      <c r="K42" s="106">
        <v>0</v>
      </c>
      <c r="L42" s="107">
        <v>0</v>
      </c>
      <c r="M42" s="106">
        <v>14.2</v>
      </c>
      <c r="N42" s="106">
        <v>34</v>
      </c>
      <c r="O42" s="107">
        <v>0.14583333333333334</v>
      </c>
      <c r="P42" s="106">
        <v>41.4</v>
      </c>
      <c r="Q42" s="106">
        <v>20</v>
      </c>
      <c r="R42" s="106"/>
      <c r="S42" s="106"/>
      <c r="T42" s="106"/>
      <c r="U42" s="106">
        <v>99.3</v>
      </c>
    </row>
    <row r="43" spans="1:21">
      <c r="A43" s="105">
        <v>38386</v>
      </c>
      <c r="B43" s="103">
        <v>6.9</v>
      </c>
      <c r="C43" s="103">
        <v>8.5</v>
      </c>
      <c r="D43" s="104">
        <v>0.61111111111111105</v>
      </c>
      <c r="E43" s="103">
        <v>5.5</v>
      </c>
      <c r="F43" s="104">
        <v>0.23611111111111113</v>
      </c>
      <c r="G43" s="103">
        <v>86</v>
      </c>
      <c r="H43" s="103">
        <v>0.2</v>
      </c>
      <c r="I43" s="103">
        <v>0.1</v>
      </c>
      <c r="J43" s="104">
        <v>0.31944444444444448</v>
      </c>
      <c r="K43" s="103">
        <v>0.1</v>
      </c>
      <c r="L43" s="104">
        <v>0.31944444444444448</v>
      </c>
      <c r="M43" s="103">
        <v>10.5</v>
      </c>
      <c r="N43" s="103">
        <v>143</v>
      </c>
      <c r="O43" s="104">
        <v>0.61805555555555558</v>
      </c>
      <c r="P43" s="103">
        <v>34.200000000000003</v>
      </c>
      <c r="Q43" s="103">
        <v>263</v>
      </c>
      <c r="R43" s="103"/>
      <c r="S43" s="103"/>
      <c r="T43" s="103"/>
      <c r="U43" s="103">
        <v>100</v>
      </c>
    </row>
    <row r="44" spans="1:21">
      <c r="A44" s="108">
        <v>38387</v>
      </c>
      <c r="B44" s="106">
        <v>6.2</v>
      </c>
      <c r="C44" s="106">
        <v>7.9</v>
      </c>
      <c r="D44" s="107">
        <v>0</v>
      </c>
      <c r="E44" s="106">
        <v>3.1</v>
      </c>
      <c r="F44" s="107">
        <v>0.99305555555555547</v>
      </c>
      <c r="G44" s="106">
        <v>78</v>
      </c>
      <c r="H44" s="106">
        <v>0</v>
      </c>
      <c r="I44" s="106">
        <v>0</v>
      </c>
      <c r="J44" s="107">
        <v>0</v>
      </c>
      <c r="K44" s="106">
        <v>0</v>
      </c>
      <c r="L44" s="107">
        <v>0</v>
      </c>
      <c r="M44" s="106">
        <v>9.1999999999999993</v>
      </c>
      <c r="N44" s="106">
        <v>99</v>
      </c>
      <c r="O44" s="107">
        <v>0.1875</v>
      </c>
      <c r="P44" s="106">
        <v>30.2</v>
      </c>
      <c r="Q44" s="106">
        <v>65</v>
      </c>
      <c r="R44" s="106"/>
      <c r="S44" s="106"/>
      <c r="T44" s="106"/>
      <c r="U44" s="106">
        <v>100</v>
      </c>
    </row>
    <row r="45" spans="1:21">
      <c r="A45" s="105">
        <v>38388</v>
      </c>
      <c r="B45" s="103">
        <v>6</v>
      </c>
      <c r="C45" s="103">
        <v>11.2</v>
      </c>
      <c r="D45" s="104">
        <v>0.56944444444444442</v>
      </c>
      <c r="E45" s="103">
        <v>2.1</v>
      </c>
      <c r="F45" s="104">
        <v>0.27777777777777779</v>
      </c>
      <c r="G45" s="103">
        <v>67</v>
      </c>
      <c r="H45" s="103">
        <v>0</v>
      </c>
      <c r="I45" s="103">
        <v>0</v>
      </c>
      <c r="J45" s="104">
        <v>0</v>
      </c>
      <c r="K45" s="103">
        <v>0</v>
      </c>
      <c r="L45" s="104">
        <v>0</v>
      </c>
      <c r="M45" s="103">
        <v>15.7</v>
      </c>
      <c r="N45" s="103">
        <v>125</v>
      </c>
      <c r="O45" s="104">
        <v>0.3125</v>
      </c>
      <c r="P45" s="103">
        <v>33.1</v>
      </c>
      <c r="Q45" s="103">
        <v>113</v>
      </c>
      <c r="R45" s="103"/>
      <c r="S45" s="103"/>
      <c r="T45" s="103"/>
      <c r="U45" s="103">
        <v>100</v>
      </c>
    </row>
    <row r="46" spans="1:21">
      <c r="A46" s="108">
        <v>38389</v>
      </c>
      <c r="B46" s="106">
        <v>7</v>
      </c>
      <c r="C46" s="106">
        <v>12</v>
      </c>
      <c r="D46" s="107">
        <v>0.63888888888888895</v>
      </c>
      <c r="E46" s="106">
        <v>2.8</v>
      </c>
      <c r="F46" s="107">
        <v>0.34027777777777773</v>
      </c>
      <c r="G46" s="106">
        <v>74</v>
      </c>
      <c r="H46" s="106">
        <v>0</v>
      </c>
      <c r="I46" s="106">
        <v>0</v>
      </c>
      <c r="J46" s="106"/>
      <c r="K46" s="106">
        <v>0</v>
      </c>
      <c r="L46" s="107">
        <v>0</v>
      </c>
      <c r="M46" s="106">
        <v>13</v>
      </c>
      <c r="N46" s="106">
        <v>112</v>
      </c>
      <c r="O46" s="107">
        <v>0.21527777777777779</v>
      </c>
      <c r="P46" s="106">
        <v>28.8</v>
      </c>
      <c r="Q46" s="106">
        <v>118</v>
      </c>
      <c r="R46" s="106"/>
      <c r="S46" s="106"/>
      <c r="T46" s="106"/>
      <c r="U46" s="106">
        <v>99.3</v>
      </c>
    </row>
    <row r="47" spans="1:21">
      <c r="A47" s="105">
        <v>38390</v>
      </c>
      <c r="B47" s="103">
        <v>9.1</v>
      </c>
      <c r="C47" s="103">
        <v>12.7</v>
      </c>
      <c r="D47" s="104">
        <v>0.55555555555555558</v>
      </c>
      <c r="E47" s="103">
        <v>6.6</v>
      </c>
      <c r="F47" s="104">
        <v>0.3125</v>
      </c>
      <c r="G47" s="103">
        <v>66</v>
      </c>
      <c r="H47" s="103">
        <v>0</v>
      </c>
      <c r="I47" s="103">
        <v>0</v>
      </c>
      <c r="J47" s="104">
        <v>0</v>
      </c>
      <c r="K47" s="103">
        <v>0</v>
      </c>
      <c r="L47" s="104">
        <v>0</v>
      </c>
      <c r="M47" s="103">
        <v>13</v>
      </c>
      <c r="N47" s="103">
        <v>118</v>
      </c>
      <c r="O47" s="104">
        <v>0.66666666666666663</v>
      </c>
      <c r="P47" s="103">
        <v>36</v>
      </c>
      <c r="Q47" s="103">
        <v>115</v>
      </c>
      <c r="R47" s="103"/>
      <c r="S47" s="103"/>
      <c r="T47" s="103"/>
      <c r="U47" s="103">
        <v>100</v>
      </c>
    </row>
    <row r="48" spans="1:21">
      <c r="A48" s="108">
        <v>38391</v>
      </c>
      <c r="B48" s="106">
        <v>9.1</v>
      </c>
      <c r="C48" s="106">
        <v>14.5</v>
      </c>
      <c r="D48" s="107">
        <v>0.56944444444444442</v>
      </c>
      <c r="E48" s="106">
        <v>5.8</v>
      </c>
      <c r="F48" s="107">
        <v>0.15277777777777776</v>
      </c>
      <c r="G48" s="106">
        <v>69</v>
      </c>
      <c r="H48" s="106">
        <v>0</v>
      </c>
      <c r="I48" s="106">
        <v>0</v>
      </c>
      <c r="J48" s="107">
        <v>0</v>
      </c>
      <c r="K48" s="106">
        <v>0</v>
      </c>
      <c r="L48" s="107">
        <v>0</v>
      </c>
      <c r="M48" s="106">
        <v>13.8</v>
      </c>
      <c r="N48" s="106">
        <v>111</v>
      </c>
      <c r="O48" s="107">
        <v>0.375</v>
      </c>
      <c r="P48" s="106">
        <v>32</v>
      </c>
      <c r="Q48" s="106">
        <v>129</v>
      </c>
      <c r="R48" s="106"/>
      <c r="S48" s="106"/>
      <c r="T48" s="106"/>
      <c r="U48" s="106">
        <v>100</v>
      </c>
    </row>
    <row r="49" spans="1:21">
      <c r="A49" s="105">
        <v>38392</v>
      </c>
      <c r="B49" s="103">
        <v>7.4</v>
      </c>
      <c r="C49" s="103">
        <v>11.4</v>
      </c>
      <c r="D49" s="104">
        <v>0.4861111111111111</v>
      </c>
      <c r="E49" s="103">
        <v>3.9</v>
      </c>
      <c r="F49" s="104">
        <v>0.23611111111111113</v>
      </c>
      <c r="G49" s="103">
        <v>84</v>
      </c>
      <c r="H49" s="103">
        <v>0</v>
      </c>
      <c r="I49" s="103">
        <v>0</v>
      </c>
      <c r="J49" s="103"/>
      <c r="K49" s="103">
        <v>0</v>
      </c>
      <c r="L49" s="104">
        <v>0</v>
      </c>
      <c r="M49" s="103">
        <v>12.1</v>
      </c>
      <c r="N49" s="103">
        <v>115</v>
      </c>
      <c r="O49" s="104">
        <v>0.3263888888888889</v>
      </c>
      <c r="P49" s="103">
        <v>29.2</v>
      </c>
      <c r="Q49" s="103">
        <v>132</v>
      </c>
      <c r="R49" s="103"/>
      <c r="S49" s="103"/>
      <c r="T49" s="103"/>
      <c r="U49" s="103">
        <v>100</v>
      </c>
    </row>
    <row r="50" spans="1:21">
      <c r="A50" s="108">
        <v>38393</v>
      </c>
      <c r="B50" s="106">
        <v>7.8</v>
      </c>
      <c r="C50" s="106">
        <v>12.7</v>
      </c>
      <c r="D50" s="107">
        <v>0.50694444444444442</v>
      </c>
      <c r="E50" s="106">
        <v>3.6</v>
      </c>
      <c r="F50" s="107">
        <v>0.31944444444444448</v>
      </c>
      <c r="G50" s="106">
        <v>78</v>
      </c>
      <c r="H50" s="106">
        <v>0</v>
      </c>
      <c r="I50" s="106">
        <v>0</v>
      </c>
      <c r="J50" s="107">
        <v>0</v>
      </c>
      <c r="K50" s="106">
        <v>0</v>
      </c>
      <c r="L50" s="107">
        <v>0</v>
      </c>
      <c r="M50" s="106">
        <v>17</v>
      </c>
      <c r="N50" s="106">
        <v>114</v>
      </c>
      <c r="O50" s="107">
        <v>0.2986111111111111</v>
      </c>
      <c r="P50" s="106">
        <v>39.200000000000003</v>
      </c>
      <c r="Q50" s="106">
        <v>113</v>
      </c>
      <c r="R50" s="106"/>
      <c r="S50" s="106"/>
      <c r="T50" s="106"/>
      <c r="U50" s="106">
        <v>100</v>
      </c>
    </row>
    <row r="51" spans="1:21">
      <c r="A51" s="105">
        <v>38394</v>
      </c>
      <c r="B51" s="103">
        <v>10.199999999999999</v>
      </c>
      <c r="C51" s="103">
        <v>13.1</v>
      </c>
      <c r="D51" s="104">
        <v>0.4861111111111111</v>
      </c>
      <c r="E51" s="103">
        <v>6.9</v>
      </c>
      <c r="F51" s="104">
        <v>0.11805555555555557</v>
      </c>
      <c r="G51" s="103">
        <v>69</v>
      </c>
      <c r="H51" s="103">
        <v>0</v>
      </c>
      <c r="I51" s="103">
        <v>0</v>
      </c>
      <c r="J51" s="104">
        <v>0</v>
      </c>
      <c r="K51" s="103">
        <v>0</v>
      </c>
      <c r="L51" s="104">
        <v>6.9444444444444441E-3</v>
      </c>
      <c r="M51" s="103">
        <v>19.2</v>
      </c>
      <c r="N51" s="103">
        <v>206</v>
      </c>
      <c r="O51" s="104">
        <v>0.64583333333333337</v>
      </c>
      <c r="P51" s="103">
        <v>38.5</v>
      </c>
      <c r="Q51" s="103">
        <v>263</v>
      </c>
      <c r="R51" s="103"/>
      <c r="S51" s="103"/>
      <c r="T51" s="103"/>
      <c r="U51" s="103">
        <v>100</v>
      </c>
    </row>
    <row r="52" spans="1:21">
      <c r="A52" s="108">
        <v>38395</v>
      </c>
      <c r="B52" s="106">
        <v>11.6</v>
      </c>
      <c r="C52" s="106">
        <v>12.5</v>
      </c>
      <c r="D52" s="107">
        <v>0.4861111111111111</v>
      </c>
      <c r="E52" s="106">
        <v>10</v>
      </c>
      <c r="F52" s="107">
        <v>0.2986111111111111</v>
      </c>
      <c r="G52" s="106">
        <v>81</v>
      </c>
      <c r="H52" s="106">
        <v>1.1000000000000001</v>
      </c>
      <c r="I52" s="106">
        <v>0.5</v>
      </c>
      <c r="J52" s="107">
        <v>0.95138888888888884</v>
      </c>
      <c r="K52" s="106">
        <v>0.2</v>
      </c>
      <c r="L52" s="107">
        <v>0.22222222222222221</v>
      </c>
      <c r="M52" s="106">
        <v>20.7</v>
      </c>
      <c r="N52" s="106">
        <v>255</v>
      </c>
      <c r="O52" s="107">
        <v>0.99305555555555547</v>
      </c>
      <c r="P52" s="106">
        <v>64.099999999999994</v>
      </c>
      <c r="Q52" s="106">
        <v>252</v>
      </c>
      <c r="R52" s="106"/>
      <c r="S52" s="106"/>
      <c r="T52" s="106"/>
      <c r="U52" s="106">
        <v>100</v>
      </c>
    </row>
    <row r="53" spans="1:21">
      <c r="A53" s="105">
        <v>38396</v>
      </c>
      <c r="B53" s="103">
        <v>9.8000000000000007</v>
      </c>
      <c r="C53" s="103">
        <v>11.5</v>
      </c>
      <c r="D53" s="104">
        <v>0</v>
      </c>
      <c r="E53" s="103">
        <v>8.1</v>
      </c>
      <c r="F53" s="104">
        <v>0.84027777777777779</v>
      </c>
      <c r="G53" s="103">
        <v>83</v>
      </c>
      <c r="H53" s="103">
        <v>9.3000000000000007</v>
      </c>
      <c r="I53" s="103">
        <v>3.3</v>
      </c>
      <c r="J53" s="104">
        <v>0.52777777777777779</v>
      </c>
      <c r="K53" s="103">
        <v>1.3</v>
      </c>
      <c r="L53" s="104">
        <v>0.50694444444444442</v>
      </c>
      <c r="M53" s="103">
        <v>50.9</v>
      </c>
      <c r="N53" s="103">
        <v>279</v>
      </c>
      <c r="O53" s="104">
        <v>0.83333333333333337</v>
      </c>
      <c r="P53" s="103">
        <v>112.7</v>
      </c>
      <c r="Q53" s="103">
        <v>267</v>
      </c>
      <c r="R53" s="103"/>
      <c r="S53" s="103"/>
      <c r="T53" s="103"/>
      <c r="U53" s="103">
        <v>100</v>
      </c>
    </row>
    <row r="54" spans="1:21">
      <c r="A54" s="108">
        <v>38397</v>
      </c>
      <c r="B54" s="106">
        <v>8.5</v>
      </c>
      <c r="C54" s="106">
        <v>9.6</v>
      </c>
      <c r="D54" s="107">
        <v>0.3263888888888889</v>
      </c>
      <c r="E54" s="106">
        <v>6.1</v>
      </c>
      <c r="F54" s="107">
        <v>0.88194444444444453</v>
      </c>
      <c r="G54" s="106">
        <v>73</v>
      </c>
      <c r="H54" s="106">
        <v>4.8</v>
      </c>
      <c r="I54" s="106">
        <v>1.3</v>
      </c>
      <c r="J54" s="107">
        <v>0.94444444444444453</v>
      </c>
      <c r="K54" s="106">
        <v>0.9</v>
      </c>
      <c r="L54" s="107">
        <v>0.875</v>
      </c>
      <c r="M54" s="106">
        <v>51</v>
      </c>
      <c r="N54" s="106">
        <v>302</v>
      </c>
      <c r="O54" s="107">
        <v>0.13194444444444445</v>
      </c>
      <c r="P54" s="106">
        <v>93.6</v>
      </c>
      <c r="Q54" s="106">
        <v>305</v>
      </c>
      <c r="R54" s="106"/>
      <c r="S54" s="106"/>
      <c r="T54" s="106"/>
      <c r="U54" s="106">
        <v>100</v>
      </c>
    </row>
    <row r="55" spans="1:21">
      <c r="A55" s="105">
        <v>38398</v>
      </c>
      <c r="B55" s="103">
        <v>6.7</v>
      </c>
      <c r="C55" s="103">
        <v>8.5</v>
      </c>
      <c r="D55" s="104">
        <v>2.7777777777777776E-2</v>
      </c>
      <c r="E55" s="103">
        <v>4.8</v>
      </c>
      <c r="F55" s="104">
        <v>0.86111111111111116</v>
      </c>
      <c r="G55" s="103">
        <v>75</v>
      </c>
      <c r="H55" s="103">
        <v>7.6</v>
      </c>
      <c r="I55" s="103">
        <v>1.6</v>
      </c>
      <c r="J55" s="104">
        <v>0.21527777777777779</v>
      </c>
      <c r="K55" s="103">
        <v>0.8</v>
      </c>
      <c r="L55" s="104">
        <v>0.25694444444444448</v>
      </c>
      <c r="M55" s="103">
        <v>41.4</v>
      </c>
      <c r="N55" s="103">
        <v>321</v>
      </c>
      <c r="O55" s="104">
        <v>0.38194444444444442</v>
      </c>
      <c r="P55" s="103">
        <v>87.1</v>
      </c>
      <c r="Q55" s="103">
        <v>319</v>
      </c>
      <c r="R55" s="103"/>
      <c r="S55" s="103"/>
      <c r="T55" s="103"/>
      <c r="U55" s="103">
        <v>100</v>
      </c>
    </row>
    <row r="56" spans="1:21">
      <c r="A56" s="108">
        <v>38399</v>
      </c>
      <c r="B56" s="106">
        <v>5.6</v>
      </c>
      <c r="C56" s="106">
        <v>6.7</v>
      </c>
      <c r="D56" s="107">
        <v>0.29166666666666669</v>
      </c>
      <c r="E56" s="106">
        <v>3.4</v>
      </c>
      <c r="F56" s="107">
        <v>0.125</v>
      </c>
      <c r="G56" s="106">
        <v>71</v>
      </c>
      <c r="H56" s="106">
        <v>0.6</v>
      </c>
      <c r="I56" s="106">
        <v>0.4</v>
      </c>
      <c r="J56" s="107">
        <v>0.1111111111111111</v>
      </c>
      <c r="K56" s="106">
        <v>0.3</v>
      </c>
      <c r="L56" s="107">
        <v>0.10416666666666667</v>
      </c>
      <c r="M56" s="106">
        <v>30.7</v>
      </c>
      <c r="N56" s="106">
        <v>354</v>
      </c>
      <c r="O56" s="107">
        <v>0.35416666666666669</v>
      </c>
      <c r="P56" s="106">
        <v>64.099999999999994</v>
      </c>
      <c r="Q56" s="106">
        <v>354</v>
      </c>
      <c r="R56" s="106"/>
      <c r="S56" s="106"/>
      <c r="T56" s="106"/>
      <c r="U56" s="106">
        <v>100</v>
      </c>
    </row>
    <row r="57" spans="1:21">
      <c r="A57" s="105">
        <v>38400</v>
      </c>
      <c r="B57" s="103">
        <v>5</v>
      </c>
      <c r="C57" s="103">
        <v>6.7</v>
      </c>
      <c r="D57" s="104">
        <v>0.22916666666666666</v>
      </c>
      <c r="E57" s="103">
        <v>3.3</v>
      </c>
      <c r="F57" s="104">
        <v>0.51388888888888895</v>
      </c>
      <c r="G57" s="103">
        <v>72</v>
      </c>
      <c r="H57" s="103">
        <v>0.9</v>
      </c>
      <c r="I57" s="103">
        <v>0.7</v>
      </c>
      <c r="J57" s="104">
        <v>0.55555555555555558</v>
      </c>
      <c r="K57" s="103">
        <v>0.3</v>
      </c>
      <c r="L57" s="104">
        <v>0.55555555555555558</v>
      </c>
      <c r="M57" s="103">
        <v>17.899999999999999</v>
      </c>
      <c r="N57" s="103">
        <v>8</v>
      </c>
      <c r="O57" s="104">
        <v>0.38194444444444442</v>
      </c>
      <c r="P57" s="103">
        <v>59.8</v>
      </c>
      <c r="Q57" s="103">
        <v>360</v>
      </c>
      <c r="R57" s="103"/>
      <c r="S57" s="103"/>
      <c r="T57" s="103"/>
      <c r="U57" s="103">
        <v>100</v>
      </c>
    </row>
    <row r="58" spans="1:21">
      <c r="A58" s="108">
        <v>38401</v>
      </c>
      <c r="B58" s="106">
        <v>5.2</v>
      </c>
      <c r="C58" s="106">
        <v>6</v>
      </c>
      <c r="D58" s="107">
        <v>0.11805555555555557</v>
      </c>
      <c r="E58" s="106">
        <v>3.5</v>
      </c>
      <c r="F58" s="107">
        <v>0.31944444444444448</v>
      </c>
      <c r="G58" s="106">
        <v>71</v>
      </c>
      <c r="H58" s="106">
        <v>0</v>
      </c>
      <c r="I58" s="106">
        <v>0</v>
      </c>
      <c r="J58" s="107">
        <v>0</v>
      </c>
      <c r="K58" s="106">
        <v>0</v>
      </c>
      <c r="L58" s="107">
        <v>0</v>
      </c>
      <c r="M58" s="106">
        <v>10.9</v>
      </c>
      <c r="N58" s="106">
        <v>25</v>
      </c>
      <c r="O58" s="107">
        <v>0.17361111111111113</v>
      </c>
      <c r="P58" s="106">
        <v>37.799999999999997</v>
      </c>
      <c r="Q58" s="106">
        <v>325</v>
      </c>
      <c r="R58" s="106"/>
      <c r="S58" s="106"/>
      <c r="T58" s="106"/>
      <c r="U58" s="106">
        <v>100</v>
      </c>
    </row>
    <row r="59" spans="1:21">
      <c r="A59" s="105">
        <v>38402</v>
      </c>
      <c r="B59" s="103">
        <v>8.5</v>
      </c>
      <c r="C59" s="103">
        <v>9.8000000000000007</v>
      </c>
      <c r="D59" s="104">
        <v>0.55555555555555558</v>
      </c>
      <c r="E59" s="103">
        <v>4.7</v>
      </c>
      <c r="F59" s="104">
        <v>0</v>
      </c>
      <c r="G59" s="103">
        <v>79</v>
      </c>
      <c r="H59" s="103">
        <v>7.5</v>
      </c>
      <c r="I59" s="103">
        <v>3.5</v>
      </c>
      <c r="J59" s="104">
        <v>0.4861111111111111</v>
      </c>
      <c r="K59" s="103">
        <v>1.4</v>
      </c>
      <c r="L59" s="104">
        <v>0.47916666666666669</v>
      </c>
      <c r="M59" s="103">
        <v>38.799999999999997</v>
      </c>
      <c r="N59" s="103">
        <v>285</v>
      </c>
      <c r="O59" s="104">
        <v>0.82638888888888884</v>
      </c>
      <c r="P59" s="103">
        <v>82.4</v>
      </c>
      <c r="Q59" s="103">
        <v>113</v>
      </c>
      <c r="R59" s="103"/>
      <c r="S59" s="103"/>
      <c r="T59" s="103"/>
      <c r="U59" s="103">
        <v>100</v>
      </c>
    </row>
    <row r="60" spans="1:21">
      <c r="A60" s="108">
        <v>38403</v>
      </c>
      <c r="B60" s="106">
        <v>6.6</v>
      </c>
      <c r="C60" s="106">
        <v>8.6999999999999993</v>
      </c>
      <c r="D60" s="107">
        <v>0.50694444444444442</v>
      </c>
      <c r="E60" s="106">
        <v>3.3</v>
      </c>
      <c r="F60" s="107">
        <v>0.99305555555555547</v>
      </c>
      <c r="G60" s="106">
        <v>80</v>
      </c>
      <c r="H60" s="106">
        <v>11.3</v>
      </c>
      <c r="I60" s="106">
        <v>2.5</v>
      </c>
      <c r="J60" s="107">
        <v>0.76388888888888884</v>
      </c>
      <c r="K60" s="106">
        <v>0.7</v>
      </c>
      <c r="L60" s="107">
        <v>9.0277777777777776E-2</v>
      </c>
      <c r="M60" s="106">
        <v>32.700000000000003</v>
      </c>
      <c r="N60" s="106">
        <v>308</v>
      </c>
      <c r="O60" s="107">
        <v>0.52083333333333337</v>
      </c>
      <c r="P60" s="106">
        <v>79.599999999999994</v>
      </c>
      <c r="Q60" s="106">
        <v>273</v>
      </c>
      <c r="R60" s="106"/>
      <c r="S60" s="106"/>
      <c r="T60" s="106"/>
      <c r="U60" s="106">
        <v>100</v>
      </c>
    </row>
    <row r="61" spans="1:21">
      <c r="A61" s="105">
        <v>38404</v>
      </c>
      <c r="B61" s="103">
        <v>2</v>
      </c>
      <c r="C61" s="103">
        <v>3.5</v>
      </c>
      <c r="D61" s="104">
        <v>0.46527777777777773</v>
      </c>
      <c r="E61" s="103">
        <v>0.5</v>
      </c>
      <c r="F61" s="104">
        <v>0.53472222222222221</v>
      </c>
      <c r="G61" s="103">
        <v>89</v>
      </c>
      <c r="H61" s="103">
        <v>11.2</v>
      </c>
      <c r="I61" s="103">
        <v>2.8</v>
      </c>
      <c r="J61" s="104">
        <v>0.78472222222222221</v>
      </c>
      <c r="K61" s="103">
        <v>0.7</v>
      </c>
      <c r="L61" s="104">
        <v>0.77777777777777779</v>
      </c>
      <c r="M61" s="103">
        <v>12.5</v>
      </c>
      <c r="N61" s="103">
        <v>131</v>
      </c>
      <c r="O61" s="104">
        <v>0.92361111111111116</v>
      </c>
      <c r="P61" s="103">
        <v>44.6</v>
      </c>
      <c r="Q61" s="103">
        <v>250</v>
      </c>
      <c r="R61" s="103"/>
      <c r="S61" s="103"/>
      <c r="T61" s="103"/>
      <c r="U61" s="103">
        <v>100</v>
      </c>
    </row>
    <row r="62" spans="1:21">
      <c r="A62" s="108">
        <v>38405</v>
      </c>
      <c r="B62" s="106">
        <v>2</v>
      </c>
      <c r="C62" s="106">
        <v>4.5999999999999996</v>
      </c>
      <c r="D62" s="107">
        <v>0.63194444444444442</v>
      </c>
      <c r="E62" s="106">
        <v>0.4</v>
      </c>
      <c r="F62" s="107">
        <v>1.3888888888888888E-2</v>
      </c>
      <c r="G62" s="106">
        <v>90</v>
      </c>
      <c r="H62" s="106">
        <v>3.7</v>
      </c>
      <c r="I62" s="106">
        <v>0.9</v>
      </c>
      <c r="J62" s="107">
        <v>0.98611111111111116</v>
      </c>
      <c r="K62" s="106">
        <v>0.3</v>
      </c>
      <c r="L62" s="107">
        <v>0.96527777777777779</v>
      </c>
      <c r="M62" s="106">
        <v>12.5</v>
      </c>
      <c r="N62" s="106">
        <v>111</v>
      </c>
      <c r="O62" s="107">
        <v>0.20833333333333334</v>
      </c>
      <c r="P62" s="106">
        <v>39.200000000000003</v>
      </c>
      <c r="Q62" s="106">
        <v>117</v>
      </c>
      <c r="R62" s="106"/>
      <c r="S62" s="106"/>
      <c r="T62" s="106"/>
      <c r="U62" s="106">
        <v>100</v>
      </c>
    </row>
    <row r="63" spans="1:21">
      <c r="A63" s="105">
        <v>38406</v>
      </c>
      <c r="B63" s="103">
        <v>3.1</v>
      </c>
      <c r="C63" s="103">
        <v>6</v>
      </c>
      <c r="D63" s="104">
        <v>0.59722222222222221</v>
      </c>
      <c r="E63" s="103">
        <v>-0.5</v>
      </c>
      <c r="F63" s="104">
        <v>0.28472222222222221</v>
      </c>
      <c r="G63" s="103">
        <v>83</v>
      </c>
      <c r="H63" s="103">
        <v>0.1</v>
      </c>
      <c r="I63" s="103">
        <v>1</v>
      </c>
      <c r="J63" s="104">
        <v>0.99305555555555547</v>
      </c>
      <c r="K63" s="103">
        <v>0.1</v>
      </c>
      <c r="L63" s="104">
        <v>0.31944444444444448</v>
      </c>
      <c r="M63" s="103">
        <v>12.6</v>
      </c>
      <c r="N63" s="103">
        <v>121</v>
      </c>
      <c r="O63" s="104">
        <v>0.31944444444444448</v>
      </c>
      <c r="P63" s="103">
        <v>28.1</v>
      </c>
      <c r="Q63" s="103">
        <v>113</v>
      </c>
      <c r="R63" s="103"/>
      <c r="S63" s="103"/>
      <c r="T63" s="103"/>
      <c r="U63" s="103">
        <v>99.3</v>
      </c>
    </row>
    <row r="64" spans="1:21">
      <c r="A64" s="108">
        <v>38407</v>
      </c>
      <c r="B64" s="106">
        <v>3.9</v>
      </c>
      <c r="C64" s="106">
        <v>6.4</v>
      </c>
      <c r="D64" s="107">
        <v>0.68055555555555547</v>
      </c>
      <c r="E64" s="106">
        <v>1.8</v>
      </c>
      <c r="F64" s="107">
        <v>0.3125</v>
      </c>
      <c r="G64" s="106">
        <v>79</v>
      </c>
      <c r="H64" s="106">
        <v>1</v>
      </c>
      <c r="I64" s="106">
        <v>0.4</v>
      </c>
      <c r="J64" s="107">
        <v>0.20138888888888887</v>
      </c>
      <c r="K64" s="106">
        <v>0.1</v>
      </c>
      <c r="L64" s="107">
        <v>0.13194444444444445</v>
      </c>
      <c r="M64" s="106">
        <v>10.9</v>
      </c>
      <c r="N64" s="106">
        <v>125</v>
      </c>
      <c r="O64" s="107">
        <v>0.83333333333333337</v>
      </c>
      <c r="P64" s="106">
        <v>34.9</v>
      </c>
      <c r="Q64" s="106">
        <v>116</v>
      </c>
      <c r="R64" s="106"/>
      <c r="S64" s="106"/>
      <c r="T64" s="106"/>
      <c r="U64" s="106">
        <v>99.3</v>
      </c>
    </row>
    <row r="65" spans="1:21">
      <c r="A65" s="105">
        <v>38408</v>
      </c>
      <c r="B65" s="103">
        <v>4.5999999999999996</v>
      </c>
      <c r="C65" s="103">
        <v>9.6999999999999993</v>
      </c>
      <c r="D65" s="104">
        <v>0.61111111111111105</v>
      </c>
      <c r="E65" s="103">
        <v>0.6</v>
      </c>
      <c r="F65" s="104">
        <v>0.20833333333333334</v>
      </c>
      <c r="G65" s="103">
        <v>73</v>
      </c>
      <c r="H65" s="103">
        <v>0</v>
      </c>
      <c r="I65" s="103">
        <v>0</v>
      </c>
      <c r="J65" s="104">
        <v>0</v>
      </c>
      <c r="K65" s="103">
        <v>0</v>
      </c>
      <c r="L65" s="104">
        <v>0</v>
      </c>
      <c r="M65" s="103">
        <v>17.8</v>
      </c>
      <c r="N65" s="103">
        <v>210</v>
      </c>
      <c r="O65" s="104">
        <v>0.72916666666666663</v>
      </c>
      <c r="P65" s="103">
        <v>62.6</v>
      </c>
      <c r="Q65" s="103">
        <v>262</v>
      </c>
      <c r="R65" s="103"/>
      <c r="S65" s="103"/>
      <c r="T65" s="103"/>
      <c r="U65" s="103">
        <v>100</v>
      </c>
    </row>
    <row r="66" spans="1:21">
      <c r="A66" s="108">
        <v>38409</v>
      </c>
      <c r="B66" s="106">
        <v>5.8</v>
      </c>
      <c r="C66" s="106">
        <v>7.8</v>
      </c>
      <c r="D66" s="107">
        <v>0.61805555555555558</v>
      </c>
      <c r="E66" s="106">
        <v>3.3</v>
      </c>
      <c r="F66" s="107">
        <v>0.98611111111111116</v>
      </c>
      <c r="G66" s="106">
        <v>68</v>
      </c>
      <c r="H66" s="106">
        <v>0</v>
      </c>
      <c r="I66" s="106">
        <v>0</v>
      </c>
      <c r="J66" s="106"/>
      <c r="K66" s="106">
        <v>0</v>
      </c>
      <c r="L66" s="107">
        <v>0</v>
      </c>
      <c r="M66" s="106">
        <v>14.8</v>
      </c>
      <c r="N66" s="106">
        <v>229</v>
      </c>
      <c r="O66" s="107">
        <v>0.22222222222222221</v>
      </c>
      <c r="P66" s="106">
        <v>47.5</v>
      </c>
      <c r="Q66" s="106">
        <v>90</v>
      </c>
      <c r="R66" s="106"/>
      <c r="S66" s="106"/>
      <c r="T66" s="106"/>
      <c r="U66" s="106">
        <v>100</v>
      </c>
    </row>
    <row r="67" spans="1:21">
      <c r="A67" s="105">
        <v>38410</v>
      </c>
      <c r="B67" s="103">
        <v>4.3</v>
      </c>
      <c r="C67" s="103">
        <v>6.2</v>
      </c>
      <c r="D67" s="104">
        <v>0.51388888888888895</v>
      </c>
      <c r="E67" s="103">
        <v>2.6</v>
      </c>
      <c r="F67" s="104">
        <v>0.21527777777777779</v>
      </c>
      <c r="G67" s="103">
        <v>74</v>
      </c>
      <c r="H67" s="103">
        <v>4.4000000000000004</v>
      </c>
      <c r="I67" s="103">
        <v>2.1</v>
      </c>
      <c r="J67" s="104">
        <v>0.14583333333333334</v>
      </c>
      <c r="K67" s="103">
        <v>0.8</v>
      </c>
      <c r="L67" s="104">
        <v>0.69444444444444453</v>
      </c>
      <c r="M67" s="103">
        <v>19.600000000000001</v>
      </c>
      <c r="N67" s="103">
        <v>31</v>
      </c>
      <c r="O67" s="104">
        <v>0.84027777777777779</v>
      </c>
      <c r="P67" s="103">
        <v>64.8</v>
      </c>
      <c r="Q67" s="103">
        <v>29</v>
      </c>
      <c r="R67" s="103"/>
      <c r="S67" s="103"/>
      <c r="T67" s="103"/>
      <c r="U67" s="103">
        <v>100</v>
      </c>
    </row>
    <row r="68" spans="1:21">
      <c r="A68" s="108">
        <v>38411</v>
      </c>
      <c r="B68" s="106">
        <v>0.5</v>
      </c>
      <c r="C68" s="106">
        <v>2.7</v>
      </c>
      <c r="D68" s="107">
        <v>0</v>
      </c>
      <c r="E68" s="106">
        <v>-0.7</v>
      </c>
      <c r="F68" s="107">
        <v>0.34722222222222227</v>
      </c>
      <c r="G68" s="106">
        <v>54</v>
      </c>
      <c r="H68" s="106">
        <v>0</v>
      </c>
      <c r="I68" s="106">
        <v>0</v>
      </c>
      <c r="J68" s="107">
        <v>0</v>
      </c>
      <c r="K68" s="106">
        <v>0</v>
      </c>
      <c r="L68" s="107">
        <v>0</v>
      </c>
      <c r="M68" s="106">
        <v>23.7</v>
      </c>
      <c r="N68" s="106">
        <v>48</v>
      </c>
      <c r="O68" s="107">
        <v>6.9444444444444441E-3</v>
      </c>
      <c r="P68" s="106">
        <v>62.6</v>
      </c>
      <c r="Q68" s="106">
        <v>26</v>
      </c>
      <c r="R68" s="106"/>
      <c r="S68" s="106"/>
      <c r="T68" s="106"/>
      <c r="U68" s="106">
        <v>100</v>
      </c>
    </row>
    <row r="69" spans="1:21">
      <c r="A69" s="121"/>
      <c r="B69" s="120">
        <v>6.4285714285714288</v>
      </c>
      <c r="C69" s="120">
        <v>8.9607142857142836</v>
      </c>
      <c r="D69" s="120">
        <v>0.43080357142857145</v>
      </c>
      <c r="E69" s="120">
        <v>3.8464285714285706</v>
      </c>
      <c r="F69" s="120">
        <v>0.40997023809523808</v>
      </c>
      <c r="G69" s="120">
        <v>76</v>
      </c>
      <c r="H69" s="120">
        <v>65.2</v>
      </c>
      <c r="I69" s="120">
        <v>0.78214285714285714</v>
      </c>
      <c r="J69" s="120">
        <v>0.35218253968253965</v>
      </c>
      <c r="K69" s="120">
        <v>0.29999999999999993</v>
      </c>
      <c r="L69" s="120">
        <v>0.25694444444444448</v>
      </c>
      <c r="M69" s="120">
        <v>20.610714285714284</v>
      </c>
      <c r="N69" s="120">
        <v>165.10714285714286</v>
      </c>
      <c r="O69" s="120">
        <v>0.47073412698412703</v>
      </c>
      <c r="P69" s="120">
        <v>51.742857142857133</v>
      </c>
      <c r="Q69" s="120">
        <v>179.82142857142858</v>
      </c>
      <c r="R69" s="119"/>
      <c r="S69" s="119"/>
      <c r="T69" s="119"/>
      <c r="U69" s="118"/>
    </row>
    <row r="70" spans="1:21">
      <c r="A70" s="116" t="s">
        <v>116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4"/>
    </row>
    <row r="71" spans="1:21">
      <c r="A71" s="110" t="s">
        <v>101</v>
      </c>
      <c r="B71" s="113" t="s">
        <v>100</v>
      </c>
      <c r="C71" s="112"/>
      <c r="D71" s="112"/>
      <c r="E71" s="112"/>
      <c r="F71" s="111"/>
      <c r="G71" s="110" t="s">
        <v>99</v>
      </c>
      <c r="H71" s="113" t="s">
        <v>98</v>
      </c>
      <c r="I71" s="112"/>
      <c r="J71" s="112"/>
      <c r="K71" s="112"/>
      <c r="L71" s="111"/>
      <c r="M71" s="113" t="s">
        <v>97</v>
      </c>
      <c r="N71" s="112"/>
      <c r="O71" s="112"/>
      <c r="P71" s="112"/>
      <c r="Q71" s="111"/>
      <c r="R71" s="113" t="s">
        <v>105</v>
      </c>
      <c r="S71" s="112"/>
      <c r="T71" s="111"/>
      <c r="U71" s="110" t="s">
        <v>96</v>
      </c>
    </row>
    <row r="72" spans="1:21">
      <c r="A72" s="110"/>
      <c r="B72" s="110" t="s">
        <v>84</v>
      </c>
      <c r="C72" s="113" t="s">
        <v>95</v>
      </c>
      <c r="D72" s="111"/>
      <c r="E72" s="113" t="s">
        <v>94</v>
      </c>
      <c r="F72" s="111"/>
      <c r="G72" s="110" t="s">
        <v>90</v>
      </c>
      <c r="H72" s="110" t="s">
        <v>93</v>
      </c>
      <c r="I72" s="113" t="s">
        <v>92</v>
      </c>
      <c r="J72" s="111"/>
      <c r="K72" s="113" t="s">
        <v>91</v>
      </c>
      <c r="L72" s="111"/>
      <c r="M72" s="113" t="s">
        <v>90</v>
      </c>
      <c r="N72" s="111"/>
      <c r="O72" s="113" t="s">
        <v>89</v>
      </c>
      <c r="P72" s="112"/>
      <c r="Q72" s="111"/>
      <c r="R72" s="110" t="s">
        <v>90</v>
      </c>
      <c r="S72" s="113" t="s">
        <v>104</v>
      </c>
      <c r="T72" s="111"/>
      <c r="U72" s="110"/>
    </row>
    <row r="73" spans="1:21">
      <c r="A73" s="110"/>
      <c r="B73" s="110" t="s">
        <v>88</v>
      </c>
      <c r="C73" s="110" t="s">
        <v>88</v>
      </c>
      <c r="D73" s="110" t="s">
        <v>85</v>
      </c>
      <c r="E73" s="110" t="s">
        <v>87</v>
      </c>
      <c r="F73" s="110" t="s">
        <v>85</v>
      </c>
      <c r="G73" s="110" t="s">
        <v>81</v>
      </c>
      <c r="H73" s="110" t="s">
        <v>86</v>
      </c>
      <c r="I73" s="110"/>
      <c r="J73" s="110" t="s">
        <v>85</v>
      </c>
      <c r="K73" s="110"/>
      <c r="L73" s="110" t="s">
        <v>85</v>
      </c>
      <c r="M73" s="110" t="s">
        <v>83</v>
      </c>
      <c r="N73" s="110" t="s">
        <v>82</v>
      </c>
      <c r="O73" s="110" t="s">
        <v>84</v>
      </c>
      <c r="P73" s="110" t="s">
        <v>83</v>
      </c>
      <c r="Q73" s="110" t="s">
        <v>82</v>
      </c>
      <c r="R73" s="110" t="s">
        <v>103</v>
      </c>
      <c r="S73" s="110" t="s">
        <v>103</v>
      </c>
      <c r="T73" s="110" t="s">
        <v>85</v>
      </c>
      <c r="U73" s="110" t="s">
        <v>81</v>
      </c>
    </row>
    <row r="74" spans="1:21">
      <c r="A74" s="105">
        <v>38412</v>
      </c>
      <c r="B74" s="103">
        <v>0.4</v>
      </c>
      <c r="C74" s="103">
        <v>3.4</v>
      </c>
      <c r="D74" s="104">
        <v>0.64583333333333337</v>
      </c>
      <c r="E74" s="103">
        <v>-3</v>
      </c>
      <c r="F74" s="104">
        <v>0.23611111111111113</v>
      </c>
      <c r="G74" s="103">
        <v>64</v>
      </c>
      <c r="H74" s="103">
        <v>0</v>
      </c>
      <c r="I74" s="103">
        <v>0</v>
      </c>
      <c r="J74" s="104">
        <v>0</v>
      </c>
      <c r="K74" s="103">
        <v>0</v>
      </c>
      <c r="L74" s="104">
        <v>0</v>
      </c>
      <c r="M74" s="103">
        <v>12.9</v>
      </c>
      <c r="N74" s="103">
        <v>96</v>
      </c>
      <c r="O74" s="104">
        <v>0.97222222222222221</v>
      </c>
      <c r="P74" s="103">
        <v>27.7</v>
      </c>
      <c r="Q74" s="103">
        <v>112</v>
      </c>
      <c r="R74" s="103"/>
      <c r="S74" s="103"/>
      <c r="T74" s="103"/>
      <c r="U74" s="103">
        <v>100</v>
      </c>
    </row>
    <row r="75" spans="1:21">
      <c r="A75" s="108">
        <v>38413</v>
      </c>
      <c r="B75" s="106">
        <v>4.8</v>
      </c>
      <c r="C75" s="106">
        <v>9</v>
      </c>
      <c r="D75" s="107">
        <v>0.54166666666666663</v>
      </c>
      <c r="E75" s="106">
        <v>-1.2</v>
      </c>
      <c r="F75" s="107">
        <v>5.5555555555555552E-2</v>
      </c>
      <c r="G75" s="106">
        <v>57</v>
      </c>
      <c r="H75" s="106">
        <v>0</v>
      </c>
      <c r="I75" s="106">
        <v>0</v>
      </c>
      <c r="J75" s="107">
        <v>0</v>
      </c>
      <c r="K75" s="106">
        <v>0</v>
      </c>
      <c r="L75" s="107">
        <v>0</v>
      </c>
      <c r="M75" s="106">
        <v>15.3</v>
      </c>
      <c r="N75" s="106">
        <v>208</v>
      </c>
      <c r="O75" s="107">
        <v>0.95138888888888884</v>
      </c>
      <c r="P75" s="106">
        <v>56.2</v>
      </c>
      <c r="Q75" s="106">
        <v>263</v>
      </c>
      <c r="R75" s="106"/>
      <c r="S75" s="106"/>
      <c r="T75" s="106"/>
      <c r="U75" s="106">
        <v>99.3</v>
      </c>
    </row>
    <row r="76" spans="1:21">
      <c r="A76" s="105">
        <v>38414</v>
      </c>
      <c r="B76" s="103">
        <v>4.3</v>
      </c>
      <c r="C76" s="103">
        <v>6.7</v>
      </c>
      <c r="D76" s="104">
        <v>0</v>
      </c>
      <c r="E76" s="103">
        <v>1.6</v>
      </c>
      <c r="F76" s="104">
        <v>0.99305555555555547</v>
      </c>
      <c r="G76" s="103">
        <v>83</v>
      </c>
      <c r="H76" s="103">
        <v>15.8</v>
      </c>
      <c r="I76" s="103">
        <v>3.2</v>
      </c>
      <c r="J76" s="104">
        <v>0.56944444444444442</v>
      </c>
      <c r="K76" s="103">
        <v>1.6</v>
      </c>
      <c r="L76" s="104">
        <v>0.5625</v>
      </c>
      <c r="M76" s="103">
        <v>28.9</v>
      </c>
      <c r="N76" s="103">
        <v>259</v>
      </c>
      <c r="O76" s="104">
        <v>4.8611111111111112E-2</v>
      </c>
      <c r="P76" s="103">
        <v>74.2</v>
      </c>
      <c r="Q76" s="103">
        <v>251</v>
      </c>
      <c r="R76" s="103"/>
      <c r="S76" s="103"/>
      <c r="T76" s="103"/>
      <c r="U76" s="103">
        <v>100</v>
      </c>
    </row>
    <row r="77" spans="1:21">
      <c r="A77" s="108">
        <v>38415</v>
      </c>
      <c r="B77" s="106">
        <v>4.5</v>
      </c>
      <c r="C77" s="106">
        <v>6.7</v>
      </c>
      <c r="D77" s="107">
        <v>0.84722222222222221</v>
      </c>
      <c r="E77" s="106">
        <v>1.6</v>
      </c>
      <c r="F77" s="107">
        <v>2.7777777777777776E-2</v>
      </c>
      <c r="G77" s="106">
        <v>71</v>
      </c>
      <c r="H77" s="106">
        <v>0.8</v>
      </c>
      <c r="I77" s="106">
        <v>0.8</v>
      </c>
      <c r="J77" s="107">
        <v>2.7777777777777776E-2</v>
      </c>
      <c r="K77" s="106">
        <v>0.3</v>
      </c>
      <c r="L77" s="107">
        <v>2.0833333333333332E-2</v>
      </c>
      <c r="M77" s="106">
        <v>27</v>
      </c>
      <c r="N77" s="106">
        <v>315</v>
      </c>
      <c r="O77" s="107">
        <v>0.25694444444444448</v>
      </c>
      <c r="P77" s="106">
        <v>78.8</v>
      </c>
      <c r="Q77" s="106">
        <v>355</v>
      </c>
      <c r="R77" s="106"/>
      <c r="S77" s="106"/>
      <c r="T77" s="106"/>
      <c r="U77" s="106">
        <v>100</v>
      </c>
    </row>
    <row r="78" spans="1:21">
      <c r="A78" s="105">
        <v>38416</v>
      </c>
      <c r="B78" s="103">
        <v>8</v>
      </c>
      <c r="C78" s="103">
        <v>9.4</v>
      </c>
      <c r="D78" s="104">
        <v>0.63194444444444442</v>
      </c>
      <c r="E78" s="103">
        <v>5.6</v>
      </c>
      <c r="F78" s="104">
        <v>0</v>
      </c>
      <c r="G78" s="103">
        <v>79</v>
      </c>
      <c r="H78" s="103">
        <v>9.8000000000000007</v>
      </c>
      <c r="I78" s="103">
        <v>2.1</v>
      </c>
      <c r="J78" s="104">
        <v>0.20833333333333334</v>
      </c>
      <c r="K78" s="103">
        <v>1</v>
      </c>
      <c r="L78" s="104">
        <v>0.20833333333333334</v>
      </c>
      <c r="M78" s="103">
        <v>43.1</v>
      </c>
      <c r="N78" s="103">
        <v>273</v>
      </c>
      <c r="O78" s="104">
        <v>0.84027777777777779</v>
      </c>
      <c r="P78" s="103">
        <v>93.2</v>
      </c>
      <c r="Q78" s="103">
        <v>240</v>
      </c>
      <c r="R78" s="103"/>
      <c r="S78" s="103"/>
      <c r="T78" s="103"/>
      <c r="U78" s="103">
        <v>100</v>
      </c>
    </row>
    <row r="79" spans="1:21">
      <c r="A79" s="108">
        <v>38417</v>
      </c>
      <c r="B79" s="106">
        <v>6.3</v>
      </c>
      <c r="C79" s="106">
        <v>7.8</v>
      </c>
      <c r="D79" s="107">
        <v>0.59722222222222221</v>
      </c>
      <c r="E79" s="106">
        <v>4.5</v>
      </c>
      <c r="F79" s="107">
        <v>0.88194444444444453</v>
      </c>
      <c r="G79" s="106">
        <v>73</v>
      </c>
      <c r="H79" s="106">
        <v>5.3</v>
      </c>
      <c r="I79" s="106">
        <v>2.7</v>
      </c>
      <c r="J79" s="107">
        <v>1.3888888888888888E-2</v>
      </c>
      <c r="K79" s="106">
        <v>1.3</v>
      </c>
      <c r="L79" s="107">
        <v>4.8611111111111112E-2</v>
      </c>
      <c r="M79" s="106">
        <v>28</v>
      </c>
      <c r="N79" s="106">
        <v>321</v>
      </c>
      <c r="O79" s="107">
        <v>9.7222222222222224E-2</v>
      </c>
      <c r="P79" s="106">
        <v>71.3</v>
      </c>
      <c r="Q79" s="106">
        <v>317</v>
      </c>
      <c r="R79" s="106"/>
      <c r="S79" s="106"/>
      <c r="T79" s="106"/>
      <c r="U79" s="106">
        <v>100</v>
      </c>
    </row>
    <row r="80" spans="1:21">
      <c r="A80" s="105">
        <v>38418</v>
      </c>
      <c r="B80" s="103">
        <v>3.4</v>
      </c>
      <c r="C80" s="103">
        <v>5.5</v>
      </c>
      <c r="D80" s="104">
        <v>0</v>
      </c>
      <c r="E80" s="103">
        <v>1.3</v>
      </c>
      <c r="F80" s="104">
        <v>0.29166666666666669</v>
      </c>
      <c r="G80" s="103">
        <v>67</v>
      </c>
      <c r="H80" s="103">
        <v>0</v>
      </c>
      <c r="I80" s="103">
        <v>0</v>
      </c>
      <c r="J80" s="104">
        <v>0</v>
      </c>
      <c r="K80" s="103">
        <v>0</v>
      </c>
      <c r="L80" s="104">
        <v>0</v>
      </c>
      <c r="M80" s="103">
        <v>14.1</v>
      </c>
      <c r="N80" s="103">
        <v>47</v>
      </c>
      <c r="O80" s="104">
        <v>1.3888888888888888E-2</v>
      </c>
      <c r="P80" s="103">
        <v>56.2</v>
      </c>
      <c r="Q80" s="103">
        <v>28</v>
      </c>
      <c r="R80" s="103"/>
      <c r="S80" s="103"/>
      <c r="T80" s="103"/>
      <c r="U80" s="103">
        <v>100</v>
      </c>
    </row>
    <row r="81" spans="1:21">
      <c r="A81" s="108">
        <v>38419</v>
      </c>
      <c r="B81" s="106">
        <v>4.2</v>
      </c>
      <c r="C81" s="106">
        <v>7.6</v>
      </c>
      <c r="D81" s="107">
        <v>0.61805555555555558</v>
      </c>
      <c r="E81" s="106">
        <v>2.2000000000000002</v>
      </c>
      <c r="F81" s="107">
        <v>0.15277777777777776</v>
      </c>
      <c r="G81" s="106">
        <v>72</v>
      </c>
      <c r="H81" s="106">
        <v>0</v>
      </c>
      <c r="I81" s="106">
        <v>0</v>
      </c>
      <c r="J81" s="107">
        <v>0</v>
      </c>
      <c r="K81" s="106">
        <v>0</v>
      </c>
      <c r="L81" s="107">
        <v>0</v>
      </c>
      <c r="M81" s="106">
        <v>12.8</v>
      </c>
      <c r="N81" s="106">
        <v>101</v>
      </c>
      <c r="O81" s="107">
        <v>0.60416666666666663</v>
      </c>
      <c r="P81" s="106">
        <v>28.8</v>
      </c>
      <c r="Q81" s="106">
        <v>22</v>
      </c>
      <c r="R81" s="106"/>
      <c r="S81" s="106"/>
      <c r="T81" s="106"/>
      <c r="U81" s="106">
        <v>100</v>
      </c>
    </row>
    <row r="82" spans="1:21">
      <c r="A82" s="105">
        <v>38420</v>
      </c>
      <c r="B82" s="103">
        <v>5.3</v>
      </c>
      <c r="C82" s="103">
        <v>9.9</v>
      </c>
      <c r="D82" s="104">
        <v>0.51388888888888895</v>
      </c>
      <c r="E82" s="103">
        <v>0.3</v>
      </c>
      <c r="F82" s="104">
        <v>0.2986111111111111</v>
      </c>
      <c r="G82" s="103">
        <v>66</v>
      </c>
      <c r="H82" s="103">
        <v>0</v>
      </c>
      <c r="I82" s="103">
        <v>0</v>
      </c>
      <c r="J82" s="103"/>
      <c r="K82" s="103">
        <v>0</v>
      </c>
      <c r="L82" s="104">
        <v>0</v>
      </c>
      <c r="M82" s="103">
        <v>16.8</v>
      </c>
      <c r="N82" s="103">
        <v>91</v>
      </c>
      <c r="O82" s="104">
        <v>0.60416666666666663</v>
      </c>
      <c r="P82" s="103">
        <v>39.200000000000003</v>
      </c>
      <c r="Q82" s="103">
        <v>113</v>
      </c>
      <c r="R82" s="103"/>
      <c r="S82" s="103"/>
      <c r="T82" s="103"/>
      <c r="U82" s="103">
        <v>99.3</v>
      </c>
    </row>
    <row r="83" spans="1:21">
      <c r="A83" s="108">
        <v>38421</v>
      </c>
      <c r="B83" s="106">
        <v>6.3</v>
      </c>
      <c r="C83" s="106">
        <v>8.1999999999999993</v>
      </c>
      <c r="D83" s="107">
        <v>0.52083333333333337</v>
      </c>
      <c r="E83" s="106">
        <v>4.7</v>
      </c>
      <c r="F83" s="107">
        <v>0.84722222222222221</v>
      </c>
      <c r="G83" s="106">
        <v>65</v>
      </c>
      <c r="H83" s="106">
        <v>0</v>
      </c>
      <c r="I83" s="106">
        <v>0</v>
      </c>
      <c r="J83" s="107">
        <v>0</v>
      </c>
      <c r="K83" s="106">
        <v>0</v>
      </c>
      <c r="L83" s="107">
        <v>0</v>
      </c>
      <c r="M83" s="106">
        <v>10.8</v>
      </c>
      <c r="N83" s="106">
        <v>66</v>
      </c>
      <c r="O83" s="107">
        <v>0.59027777777777779</v>
      </c>
      <c r="P83" s="106">
        <v>38.200000000000003</v>
      </c>
      <c r="Q83" s="106">
        <v>26</v>
      </c>
      <c r="R83" s="106"/>
      <c r="S83" s="106"/>
      <c r="T83" s="106"/>
      <c r="U83" s="106">
        <v>99.3</v>
      </c>
    </row>
    <row r="84" spans="1:21">
      <c r="A84" s="105">
        <v>38422</v>
      </c>
      <c r="B84" s="103">
        <v>6.2</v>
      </c>
      <c r="C84" s="103">
        <v>9.6</v>
      </c>
      <c r="D84" s="104">
        <v>0.54861111111111105</v>
      </c>
      <c r="E84" s="103">
        <v>3.4</v>
      </c>
      <c r="F84" s="104">
        <v>0.90277777777777779</v>
      </c>
      <c r="G84" s="103">
        <v>68</v>
      </c>
      <c r="H84" s="103">
        <v>0.1</v>
      </c>
      <c r="I84" s="103">
        <v>0.1</v>
      </c>
      <c r="J84" s="104">
        <v>0.38194444444444442</v>
      </c>
      <c r="K84" s="103">
        <v>0.1</v>
      </c>
      <c r="L84" s="104">
        <v>0.38194444444444442</v>
      </c>
      <c r="M84" s="103">
        <v>11.3</v>
      </c>
      <c r="N84" s="103">
        <v>81</v>
      </c>
      <c r="O84" s="104">
        <v>0.61805555555555558</v>
      </c>
      <c r="P84" s="103">
        <v>38.9</v>
      </c>
      <c r="Q84" s="103">
        <v>32</v>
      </c>
      <c r="R84" s="103"/>
      <c r="S84" s="103"/>
      <c r="T84" s="103"/>
      <c r="U84" s="103">
        <v>98.61</v>
      </c>
    </row>
    <row r="85" spans="1:21">
      <c r="A85" s="108">
        <v>38423</v>
      </c>
      <c r="B85" s="106">
        <v>6.2</v>
      </c>
      <c r="C85" s="106">
        <v>9.5</v>
      </c>
      <c r="D85" s="107">
        <v>0.50694444444444442</v>
      </c>
      <c r="E85" s="106">
        <v>2.2000000000000002</v>
      </c>
      <c r="F85" s="107">
        <v>9.0277777777777776E-2</v>
      </c>
      <c r="G85" s="106">
        <v>70</v>
      </c>
      <c r="H85" s="106">
        <v>0</v>
      </c>
      <c r="I85" s="106">
        <v>0</v>
      </c>
      <c r="J85" s="107">
        <v>0</v>
      </c>
      <c r="K85" s="106">
        <v>0</v>
      </c>
      <c r="L85" s="107">
        <v>0</v>
      </c>
      <c r="M85" s="106">
        <v>15.9</v>
      </c>
      <c r="N85" s="106">
        <v>83</v>
      </c>
      <c r="O85" s="107">
        <v>0.15972222222222224</v>
      </c>
      <c r="P85" s="106">
        <v>40</v>
      </c>
      <c r="Q85" s="106">
        <v>116</v>
      </c>
      <c r="R85" s="106"/>
      <c r="S85" s="106"/>
      <c r="T85" s="106"/>
      <c r="U85" s="106">
        <v>98.61</v>
      </c>
    </row>
    <row r="86" spans="1:21">
      <c r="A86" s="105">
        <v>38424</v>
      </c>
      <c r="B86" s="103">
        <v>6.5</v>
      </c>
      <c r="C86" s="103">
        <v>10.3</v>
      </c>
      <c r="D86" s="104">
        <v>0.63194444444444442</v>
      </c>
      <c r="E86" s="103">
        <v>1.5</v>
      </c>
      <c r="F86" s="104">
        <v>0.28472222222222221</v>
      </c>
      <c r="G86" s="103">
        <v>81</v>
      </c>
      <c r="H86" s="103">
        <v>0</v>
      </c>
      <c r="I86" s="103">
        <v>0</v>
      </c>
      <c r="J86" s="104">
        <v>0</v>
      </c>
      <c r="K86" s="103">
        <v>0</v>
      </c>
      <c r="L86" s="104">
        <v>0</v>
      </c>
      <c r="M86" s="103">
        <v>15.6</v>
      </c>
      <c r="N86" s="103">
        <v>110</v>
      </c>
      <c r="O86" s="104">
        <v>0.31944444444444448</v>
      </c>
      <c r="P86" s="103">
        <v>29.5</v>
      </c>
      <c r="Q86" s="103">
        <v>116</v>
      </c>
      <c r="R86" s="103"/>
      <c r="S86" s="103"/>
      <c r="T86" s="103"/>
      <c r="U86" s="103">
        <v>99.3</v>
      </c>
    </row>
    <row r="87" spans="1:21">
      <c r="A87" s="108">
        <v>38425</v>
      </c>
      <c r="B87" s="106">
        <v>9.9</v>
      </c>
      <c r="C87" s="106">
        <v>14</v>
      </c>
      <c r="D87" s="107">
        <v>0.45833333333333331</v>
      </c>
      <c r="E87" s="106">
        <v>6.9</v>
      </c>
      <c r="F87" s="107">
        <v>0.13194444444444445</v>
      </c>
      <c r="G87" s="106">
        <v>80</v>
      </c>
      <c r="H87" s="106">
        <v>0</v>
      </c>
      <c r="I87" s="106">
        <v>0</v>
      </c>
      <c r="J87" s="106"/>
      <c r="K87" s="106">
        <v>0</v>
      </c>
      <c r="L87" s="107">
        <v>0</v>
      </c>
      <c r="M87" s="106">
        <v>12</v>
      </c>
      <c r="N87" s="106">
        <v>106</v>
      </c>
      <c r="O87" s="107">
        <v>0.15972222222222224</v>
      </c>
      <c r="P87" s="106">
        <v>35.299999999999997</v>
      </c>
      <c r="Q87" s="106">
        <v>121</v>
      </c>
      <c r="R87" s="106"/>
      <c r="S87" s="106"/>
      <c r="T87" s="106"/>
      <c r="U87" s="106">
        <v>99.3</v>
      </c>
    </row>
    <row r="88" spans="1:21">
      <c r="A88" s="105">
        <v>38426</v>
      </c>
      <c r="B88" s="103">
        <v>13.8</v>
      </c>
      <c r="C88" s="103">
        <v>21.3</v>
      </c>
      <c r="D88" s="104">
        <v>0.5</v>
      </c>
      <c r="E88" s="103">
        <v>8.8000000000000007</v>
      </c>
      <c r="F88" s="104">
        <v>6.9444444444444434E-2</v>
      </c>
      <c r="G88" s="103">
        <v>65</v>
      </c>
      <c r="H88" s="103">
        <v>0</v>
      </c>
      <c r="I88" s="103">
        <v>0</v>
      </c>
      <c r="J88" s="104">
        <v>0</v>
      </c>
      <c r="K88" s="103">
        <v>0</v>
      </c>
      <c r="L88" s="104">
        <v>0</v>
      </c>
      <c r="M88" s="103">
        <v>17.5</v>
      </c>
      <c r="N88" s="103">
        <v>116</v>
      </c>
      <c r="O88" s="104">
        <v>0.30555555555555552</v>
      </c>
      <c r="P88" s="103">
        <v>35.299999999999997</v>
      </c>
      <c r="Q88" s="103">
        <v>109</v>
      </c>
      <c r="R88" s="103"/>
      <c r="S88" s="103"/>
      <c r="T88" s="103"/>
      <c r="U88" s="103">
        <v>98.61</v>
      </c>
    </row>
    <row r="89" spans="1:21">
      <c r="A89" s="108">
        <v>38427</v>
      </c>
      <c r="B89" s="106">
        <v>17</v>
      </c>
      <c r="C89" s="106">
        <v>24.3</v>
      </c>
      <c r="D89" s="107">
        <v>0.57638888888888895</v>
      </c>
      <c r="E89" s="106">
        <v>12.8</v>
      </c>
      <c r="F89" s="107">
        <v>0.99305555555555547</v>
      </c>
      <c r="G89" s="106">
        <v>58</v>
      </c>
      <c r="H89" s="106">
        <v>0</v>
      </c>
      <c r="I89" s="106">
        <v>0</v>
      </c>
      <c r="J89" s="107">
        <v>0</v>
      </c>
      <c r="K89" s="106">
        <v>0</v>
      </c>
      <c r="L89" s="107">
        <v>0</v>
      </c>
      <c r="M89" s="106">
        <v>16.100000000000001</v>
      </c>
      <c r="N89" s="106">
        <v>123</v>
      </c>
      <c r="O89" s="107">
        <v>0.3263888888888889</v>
      </c>
      <c r="P89" s="106">
        <v>47.5</v>
      </c>
      <c r="Q89" s="106">
        <v>138</v>
      </c>
      <c r="R89" s="106"/>
      <c r="S89" s="106"/>
      <c r="T89" s="106"/>
      <c r="U89" s="106">
        <v>96.52</v>
      </c>
    </row>
    <row r="90" spans="1:21">
      <c r="A90" s="105">
        <v>38428</v>
      </c>
      <c r="B90" s="103">
        <v>14.7</v>
      </c>
      <c r="C90" s="103">
        <v>20.5</v>
      </c>
      <c r="D90" s="104">
        <v>0.59027777777777779</v>
      </c>
      <c r="E90" s="103">
        <v>9.9</v>
      </c>
      <c r="F90" s="104">
        <v>0.23611111111111113</v>
      </c>
      <c r="G90" s="103">
        <v>70</v>
      </c>
      <c r="H90" s="103">
        <v>0</v>
      </c>
      <c r="I90" s="103">
        <v>0</v>
      </c>
      <c r="J90" s="104">
        <v>0</v>
      </c>
      <c r="K90" s="103">
        <v>0</v>
      </c>
      <c r="L90" s="104">
        <v>0</v>
      </c>
      <c r="M90" s="103">
        <v>9.1</v>
      </c>
      <c r="N90" s="103">
        <v>114</v>
      </c>
      <c r="O90" s="104">
        <v>0.29166666666666669</v>
      </c>
      <c r="P90" s="103">
        <v>34.9</v>
      </c>
      <c r="Q90" s="103">
        <v>117</v>
      </c>
      <c r="R90" s="103"/>
      <c r="S90" s="103"/>
      <c r="T90" s="103"/>
      <c r="U90" s="103">
        <v>99.3</v>
      </c>
    </row>
    <row r="91" spans="1:21">
      <c r="A91" s="108">
        <v>38429</v>
      </c>
      <c r="B91" s="106">
        <v>19.3</v>
      </c>
      <c r="C91" s="106">
        <v>26.3</v>
      </c>
      <c r="D91" s="107">
        <v>0.60416666666666663</v>
      </c>
      <c r="E91" s="106">
        <v>13.2</v>
      </c>
      <c r="F91" s="107">
        <v>0.15972222222222224</v>
      </c>
      <c r="G91" s="106">
        <v>38</v>
      </c>
      <c r="H91" s="106">
        <v>0</v>
      </c>
      <c r="I91" s="106">
        <v>0</v>
      </c>
      <c r="J91" s="107">
        <v>0</v>
      </c>
      <c r="K91" s="106">
        <v>0</v>
      </c>
      <c r="L91" s="107">
        <v>0</v>
      </c>
      <c r="M91" s="106">
        <v>18.5</v>
      </c>
      <c r="N91" s="106">
        <v>117</v>
      </c>
      <c r="O91" s="107">
        <v>0.5</v>
      </c>
      <c r="P91" s="106">
        <v>34.6</v>
      </c>
      <c r="Q91" s="106">
        <v>144</v>
      </c>
      <c r="R91" s="106"/>
      <c r="S91" s="106"/>
      <c r="T91" s="106"/>
      <c r="U91" s="106">
        <v>99.3</v>
      </c>
    </row>
    <row r="92" spans="1:21">
      <c r="A92" s="105">
        <v>38430</v>
      </c>
      <c r="B92" s="103">
        <v>20</v>
      </c>
      <c r="C92" s="103">
        <v>25.4</v>
      </c>
      <c r="D92" s="104">
        <v>0.60416666666666663</v>
      </c>
      <c r="E92" s="103">
        <v>15.9</v>
      </c>
      <c r="F92" s="104">
        <v>0.2986111111111111</v>
      </c>
      <c r="G92" s="103">
        <v>30</v>
      </c>
      <c r="H92" s="103">
        <v>0</v>
      </c>
      <c r="I92" s="103">
        <v>0</v>
      </c>
      <c r="J92" s="104">
        <v>0</v>
      </c>
      <c r="K92" s="103">
        <v>0</v>
      </c>
      <c r="L92" s="104">
        <v>0</v>
      </c>
      <c r="M92" s="103">
        <v>23.6</v>
      </c>
      <c r="N92" s="103">
        <v>125</v>
      </c>
      <c r="O92" s="104">
        <v>0.24305555555555555</v>
      </c>
      <c r="P92" s="103">
        <v>56.5</v>
      </c>
      <c r="Q92" s="103">
        <v>124</v>
      </c>
      <c r="R92" s="103"/>
      <c r="S92" s="103"/>
      <c r="T92" s="103"/>
      <c r="U92" s="103">
        <v>99.3</v>
      </c>
    </row>
    <row r="93" spans="1:21">
      <c r="A93" s="108">
        <v>38431</v>
      </c>
      <c r="B93" s="106">
        <v>18.7</v>
      </c>
      <c r="C93" s="106">
        <v>22.7</v>
      </c>
      <c r="D93" s="107">
        <v>0.45833333333333331</v>
      </c>
      <c r="E93" s="106">
        <v>15.6</v>
      </c>
      <c r="F93" s="107">
        <v>0.97222222222222221</v>
      </c>
      <c r="G93" s="106">
        <v>48</v>
      </c>
      <c r="H93" s="106">
        <v>0</v>
      </c>
      <c r="I93" s="106">
        <v>0</v>
      </c>
      <c r="J93" s="106"/>
      <c r="K93" s="106">
        <v>0</v>
      </c>
      <c r="L93" s="107">
        <v>0</v>
      </c>
      <c r="M93" s="106">
        <v>15.3</v>
      </c>
      <c r="N93" s="106">
        <v>132</v>
      </c>
      <c r="O93" s="107">
        <v>0.40972222222222227</v>
      </c>
      <c r="P93" s="106">
        <v>55.8</v>
      </c>
      <c r="Q93" s="106">
        <v>116</v>
      </c>
      <c r="R93" s="106"/>
      <c r="S93" s="106"/>
      <c r="T93" s="106"/>
      <c r="U93" s="106">
        <v>99.3</v>
      </c>
    </row>
    <row r="94" spans="1:21">
      <c r="A94" s="105">
        <v>38432</v>
      </c>
      <c r="B94" s="103">
        <v>20.6</v>
      </c>
      <c r="C94" s="103">
        <v>24.5</v>
      </c>
      <c r="D94" s="104">
        <v>0.66666666666666663</v>
      </c>
      <c r="E94" s="103">
        <v>16.5</v>
      </c>
      <c r="F94" s="104">
        <v>0</v>
      </c>
      <c r="G94" s="103">
        <v>52</v>
      </c>
      <c r="H94" s="103">
        <v>0</v>
      </c>
      <c r="I94" s="103">
        <v>0</v>
      </c>
      <c r="J94" s="104">
        <v>0</v>
      </c>
      <c r="K94" s="103">
        <v>0</v>
      </c>
      <c r="L94" s="104">
        <v>0</v>
      </c>
      <c r="M94" s="103">
        <v>26.5</v>
      </c>
      <c r="N94" s="103">
        <v>149</v>
      </c>
      <c r="O94" s="104">
        <v>0.4375</v>
      </c>
      <c r="P94" s="103">
        <v>91.8</v>
      </c>
      <c r="Q94" s="103">
        <v>177</v>
      </c>
      <c r="R94" s="103"/>
      <c r="S94" s="103"/>
      <c r="T94" s="103"/>
      <c r="U94" s="103">
        <v>99.3</v>
      </c>
    </row>
    <row r="95" spans="1:21">
      <c r="A95" s="108">
        <v>38433</v>
      </c>
      <c r="B95" s="106">
        <v>16.5</v>
      </c>
      <c r="C95" s="106">
        <v>20.399999999999999</v>
      </c>
      <c r="D95" s="107">
        <v>0</v>
      </c>
      <c r="E95" s="106">
        <v>11.9</v>
      </c>
      <c r="F95" s="107">
        <v>0.90277777777777779</v>
      </c>
      <c r="G95" s="106">
        <v>58</v>
      </c>
      <c r="H95" s="106">
        <v>0</v>
      </c>
      <c r="I95" s="106">
        <v>0</v>
      </c>
      <c r="J95" s="107">
        <v>0</v>
      </c>
      <c r="K95" s="106">
        <v>0</v>
      </c>
      <c r="L95" s="107">
        <v>0</v>
      </c>
      <c r="M95" s="106">
        <v>27.1</v>
      </c>
      <c r="N95" s="106">
        <v>152</v>
      </c>
      <c r="O95" s="107">
        <v>0.20138888888888887</v>
      </c>
      <c r="P95" s="106">
        <v>93.6</v>
      </c>
      <c r="Q95" s="106">
        <v>168</v>
      </c>
      <c r="R95" s="106"/>
      <c r="S95" s="106"/>
      <c r="T95" s="106"/>
      <c r="U95" s="106">
        <v>99.3</v>
      </c>
    </row>
    <row r="96" spans="1:21">
      <c r="A96" s="105">
        <v>38434</v>
      </c>
      <c r="B96" s="103">
        <v>16.7</v>
      </c>
      <c r="C96" s="103">
        <v>22.2</v>
      </c>
      <c r="D96" s="104">
        <v>0.47916666666666669</v>
      </c>
      <c r="E96" s="103">
        <v>11.6</v>
      </c>
      <c r="F96" s="104">
        <v>0.1388888888888889</v>
      </c>
      <c r="G96" s="103">
        <v>55</v>
      </c>
      <c r="H96" s="103">
        <v>0</v>
      </c>
      <c r="I96" s="103">
        <v>0</v>
      </c>
      <c r="J96" s="104">
        <v>0</v>
      </c>
      <c r="K96" s="103">
        <v>0</v>
      </c>
      <c r="L96" s="104">
        <v>0</v>
      </c>
      <c r="M96" s="103">
        <v>19.8</v>
      </c>
      <c r="N96" s="103">
        <v>154</v>
      </c>
      <c r="O96" s="104">
        <v>0.77777777777777779</v>
      </c>
      <c r="P96" s="103">
        <v>55.8</v>
      </c>
      <c r="Q96" s="103">
        <v>185</v>
      </c>
      <c r="R96" s="103"/>
      <c r="S96" s="103"/>
      <c r="T96" s="103"/>
      <c r="U96" s="103">
        <v>98.61</v>
      </c>
    </row>
    <row r="97" spans="1:21">
      <c r="A97" s="108">
        <v>38435</v>
      </c>
      <c r="B97" s="106">
        <v>16.2</v>
      </c>
      <c r="C97" s="106">
        <v>20.2</v>
      </c>
      <c r="D97" s="107">
        <v>0.5</v>
      </c>
      <c r="E97" s="106">
        <v>12.9</v>
      </c>
      <c r="F97" s="107">
        <v>1.3888888888888888E-2</v>
      </c>
      <c r="G97" s="106">
        <v>54</v>
      </c>
      <c r="H97" s="106">
        <v>0</v>
      </c>
      <c r="I97" s="106">
        <v>0</v>
      </c>
      <c r="J97" s="106"/>
      <c r="K97" s="106">
        <v>0</v>
      </c>
      <c r="L97" s="107">
        <v>0</v>
      </c>
      <c r="M97" s="106">
        <v>18.100000000000001</v>
      </c>
      <c r="N97" s="106">
        <v>156</v>
      </c>
      <c r="O97" s="107">
        <v>0.19444444444444445</v>
      </c>
      <c r="P97" s="106">
        <v>64.400000000000006</v>
      </c>
      <c r="Q97" s="106">
        <v>247</v>
      </c>
      <c r="R97" s="106"/>
      <c r="S97" s="106"/>
      <c r="T97" s="106"/>
      <c r="U97" s="106">
        <v>100</v>
      </c>
    </row>
    <row r="98" spans="1:21">
      <c r="A98" s="105">
        <v>38436</v>
      </c>
      <c r="B98" s="103">
        <v>16.100000000000001</v>
      </c>
      <c r="C98" s="103">
        <v>21.7</v>
      </c>
      <c r="D98" s="104">
        <v>0.625</v>
      </c>
      <c r="E98" s="103">
        <v>12.4</v>
      </c>
      <c r="F98" s="104">
        <v>6.9444444444444434E-2</v>
      </c>
      <c r="G98" s="103">
        <v>57</v>
      </c>
      <c r="H98" s="103">
        <v>4.9000000000000004</v>
      </c>
      <c r="I98" s="103">
        <v>4.8</v>
      </c>
      <c r="J98" s="104">
        <v>0.65277777777777779</v>
      </c>
      <c r="K98" s="103">
        <v>3.3</v>
      </c>
      <c r="L98" s="104">
        <v>0.63888888888888895</v>
      </c>
      <c r="M98" s="103">
        <v>23.5</v>
      </c>
      <c r="N98" s="103">
        <v>143</v>
      </c>
      <c r="O98" s="104">
        <v>0.63194444444444442</v>
      </c>
      <c r="P98" s="103">
        <v>95.4</v>
      </c>
      <c r="Q98" s="103">
        <v>129</v>
      </c>
      <c r="R98" s="103"/>
      <c r="S98" s="103"/>
      <c r="T98" s="103"/>
      <c r="U98" s="103">
        <v>100</v>
      </c>
    </row>
    <row r="99" spans="1:21">
      <c r="A99" s="108">
        <v>38437</v>
      </c>
      <c r="B99" s="106">
        <v>14.6</v>
      </c>
      <c r="C99" s="106">
        <v>19.600000000000001</v>
      </c>
      <c r="D99" s="107">
        <v>0.54861111111111105</v>
      </c>
      <c r="E99" s="106">
        <v>10.9</v>
      </c>
      <c r="F99" s="107">
        <v>0.99305555555555547</v>
      </c>
      <c r="G99" s="106">
        <v>62</v>
      </c>
      <c r="H99" s="106">
        <v>0.4</v>
      </c>
      <c r="I99" s="106">
        <v>0.4</v>
      </c>
      <c r="J99" s="107">
        <v>0.875</v>
      </c>
      <c r="K99" s="106">
        <v>0.2</v>
      </c>
      <c r="L99" s="107">
        <v>0.85416666666666663</v>
      </c>
      <c r="M99" s="106">
        <v>18.100000000000001</v>
      </c>
      <c r="N99" s="106">
        <v>150</v>
      </c>
      <c r="O99" s="107">
        <v>0.4513888888888889</v>
      </c>
      <c r="P99" s="106">
        <v>69.8</v>
      </c>
      <c r="Q99" s="106">
        <v>196</v>
      </c>
      <c r="R99" s="106"/>
      <c r="S99" s="106"/>
      <c r="T99" s="106"/>
      <c r="U99" s="106">
        <v>97.91</v>
      </c>
    </row>
    <row r="100" spans="1:21">
      <c r="A100" s="105">
        <v>38438</v>
      </c>
      <c r="B100" s="103">
        <v>12.5</v>
      </c>
      <c r="C100" s="103">
        <v>14.2</v>
      </c>
      <c r="D100" s="104">
        <v>0.4375</v>
      </c>
      <c r="E100" s="103">
        <v>10.5</v>
      </c>
      <c r="F100" s="104">
        <v>0.88888888888888884</v>
      </c>
      <c r="G100" s="103">
        <v>74</v>
      </c>
      <c r="H100" s="103">
        <v>1</v>
      </c>
      <c r="I100" s="103">
        <v>0.7</v>
      </c>
      <c r="J100" s="104">
        <v>0.65277777777777779</v>
      </c>
      <c r="K100" s="103">
        <v>0.4</v>
      </c>
      <c r="L100" s="104">
        <v>0.65277777777777779</v>
      </c>
      <c r="M100" s="103">
        <v>13.4</v>
      </c>
      <c r="N100" s="103">
        <v>214</v>
      </c>
      <c r="O100" s="104">
        <v>0.59027777777777779</v>
      </c>
      <c r="P100" s="103">
        <v>39.6</v>
      </c>
      <c r="Q100" s="103">
        <v>111</v>
      </c>
      <c r="R100" s="103"/>
      <c r="S100" s="103"/>
      <c r="T100" s="103"/>
      <c r="U100" s="103">
        <v>98.61</v>
      </c>
    </row>
    <row r="101" spans="1:21">
      <c r="A101" s="108">
        <v>38439</v>
      </c>
      <c r="B101" s="106">
        <v>14.7</v>
      </c>
      <c r="C101" s="106">
        <v>19.5</v>
      </c>
      <c r="D101" s="107">
        <v>0.59722222222222221</v>
      </c>
      <c r="E101" s="106">
        <v>9.1999999999999993</v>
      </c>
      <c r="F101" s="107">
        <v>0.16666666666666666</v>
      </c>
      <c r="G101" s="106">
        <v>63</v>
      </c>
      <c r="H101" s="106">
        <v>0</v>
      </c>
      <c r="I101" s="106">
        <v>0</v>
      </c>
      <c r="J101" s="106"/>
      <c r="K101" s="106">
        <v>0</v>
      </c>
      <c r="L101" s="107">
        <v>0</v>
      </c>
      <c r="M101" s="106">
        <v>21.2</v>
      </c>
      <c r="N101" s="106">
        <v>165</v>
      </c>
      <c r="O101" s="107">
        <v>0.70138888888888884</v>
      </c>
      <c r="P101" s="106">
        <v>53.6</v>
      </c>
      <c r="Q101" s="106">
        <v>120</v>
      </c>
      <c r="R101" s="106"/>
      <c r="S101" s="106"/>
      <c r="T101" s="106"/>
      <c r="U101" s="106">
        <v>100</v>
      </c>
    </row>
    <row r="102" spans="1:21">
      <c r="A102" s="105">
        <v>38440</v>
      </c>
      <c r="B102" s="103">
        <v>12.4</v>
      </c>
      <c r="C102" s="103">
        <v>14.8</v>
      </c>
      <c r="D102" s="104">
        <v>0.2986111111111111</v>
      </c>
      <c r="E102" s="103">
        <v>10.1</v>
      </c>
      <c r="F102" s="104">
        <v>0.90972222222222221</v>
      </c>
      <c r="G102" s="103">
        <v>80</v>
      </c>
      <c r="H102" s="103">
        <v>2.4</v>
      </c>
      <c r="I102" s="103">
        <v>2</v>
      </c>
      <c r="J102" s="104">
        <v>0.4375</v>
      </c>
      <c r="K102" s="103">
        <v>0.9</v>
      </c>
      <c r="L102" s="104">
        <v>0.40972222222222227</v>
      </c>
      <c r="M102" s="103">
        <v>19.8</v>
      </c>
      <c r="N102" s="103">
        <v>244</v>
      </c>
      <c r="O102" s="104">
        <v>0.43055555555555558</v>
      </c>
      <c r="P102" s="103">
        <v>56.5</v>
      </c>
      <c r="Q102" s="103">
        <v>56</v>
      </c>
      <c r="R102" s="103"/>
      <c r="S102" s="103"/>
      <c r="T102" s="103"/>
      <c r="U102" s="103">
        <v>100</v>
      </c>
    </row>
    <row r="103" spans="1:21">
      <c r="A103" s="108">
        <v>38441</v>
      </c>
      <c r="B103" s="106">
        <v>11.7</v>
      </c>
      <c r="C103" s="106">
        <v>12.7</v>
      </c>
      <c r="D103" s="107">
        <v>0.34027777777777773</v>
      </c>
      <c r="E103" s="106">
        <v>10</v>
      </c>
      <c r="F103" s="107">
        <v>0.97222222222222221</v>
      </c>
      <c r="G103" s="106">
        <v>83</v>
      </c>
      <c r="H103" s="106">
        <v>0.9</v>
      </c>
      <c r="I103" s="106">
        <v>0.4</v>
      </c>
      <c r="J103" s="107">
        <v>2.7777777777777776E-2</v>
      </c>
      <c r="K103" s="106">
        <v>0.3</v>
      </c>
      <c r="L103" s="107">
        <v>0.3611111111111111</v>
      </c>
      <c r="M103" s="106">
        <v>20.100000000000001</v>
      </c>
      <c r="N103" s="106">
        <v>263</v>
      </c>
      <c r="O103" s="107">
        <v>0.4513888888888889</v>
      </c>
      <c r="P103" s="106">
        <v>56.2</v>
      </c>
      <c r="Q103" s="106">
        <v>116</v>
      </c>
      <c r="R103" s="106"/>
      <c r="S103" s="106"/>
      <c r="T103" s="106"/>
      <c r="U103" s="106">
        <v>100</v>
      </c>
    </row>
    <row r="104" spans="1:21">
      <c r="A104" s="105">
        <v>38442</v>
      </c>
      <c r="B104" s="103">
        <v>11.9</v>
      </c>
      <c r="C104" s="103">
        <v>15.7</v>
      </c>
      <c r="D104" s="104">
        <v>0.70138888888888884</v>
      </c>
      <c r="E104" s="103">
        <v>7.5</v>
      </c>
      <c r="F104" s="104">
        <v>0.25694444444444448</v>
      </c>
      <c r="G104" s="103">
        <v>77</v>
      </c>
      <c r="H104" s="103">
        <v>0</v>
      </c>
      <c r="I104" s="103">
        <v>0</v>
      </c>
      <c r="J104" s="103"/>
      <c r="K104" s="103">
        <v>0</v>
      </c>
      <c r="L104" s="104">
        <v>0</v>
      </c>
      <c r="M104" s="103">
        <v>14</v>
      </c>
      <c r="N104" s="103">
        <v>88</v>
      </c>
      <c r="O104" s="104">
        <v>0.55555555555555558</v>
      </c>
      <c r="P104" s="103">
        <v>31</v>
      </c>
      <c r="Q104" s="103">
        <v>121</v>
      </c>
      <c r="R104" s="103"/>
      <c r="S104" s="103"/>
      <c r="T104" s="103"/>
      <c r="U104" s="103">
        <v>100</v>
      </c>
    </row>
    <row r="105" spans="1:21">
      <c r="A105" s="125"/>
      <c r="B105" s="124">
        <v>11.087096774193546</v>
      </c>
      <c r="C105" s="124">
        <v>14.954838709677418</v>
      </c>
      <c r="D105" s="124">
        <v>0.50291218637992829</v>
      </c>
      <c r="E105" s="124">
        <v>7.4612903225806448</v>
      </c>
      <c r="F105" s="124">
        <v>0.42697132616487454</v>
      </c>
      <c r="G105" s="124">
        <v>65.161290322580641</v>
      </c>
      <c r="H105" s="124">
        <v>41.4</v>
      </c>
      <c r="I105" s="124">
        <v>0.55483870967741922</v>
      </c>
      <c r="J105" s="124">
        <v>0.12410394265232974</v>
      </c>
      <c r="K105" s="124">
        <v>0.3032258064516129</v>
      </c>
      <c r="L105" s="124">
        <v>0.13351254480286737</v>
      </c>
      <c r="M105" s="124">
        <v>18.909677419354843</v>
      </c>
      <c r="N105" s="124">
        <v>153.61290322580646</v>
      </c>
      <c r="O105" s="124">
        <v>0.44310035842293916</v>
      </c>
      <c r="P105" s="124">
        <v>54.187096774193542</v>
      </c>
      <c r="Q105" s="124">
        <v>144.70967741935485</v>
      </c>
      <c r="R105" s="123"/>
      <c r="S105" s="123"/>
      <c r="T105" s="123"/>
      <c r="U105" s="122"/>
    </row>
    <row r="106" spans="1:21">
      <c r="A106" s="116" t="s">
        <v>115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4"/>
    </row>
    <row r="107" spans="1:21">
      <c r="A107" s="110" t="s">
        <v>101</v>
      </c>
      <c r="B107" s="113" t="s">
        <v>100</v>
      </c>
      <c r="C107" s="112"/>
      <c r="D107" s="112"/>
      <c r="E107" s="112"/>
      <c r="F107" s="111"/>
      <c r="G107" s="110" t="s">
        <v>99</v>
      </c>
      <c r="H107" s="113" t="s">
        <v>98</v>
      </c>
      <c r="I107" s="112"/>
      <c r="J107" s="112"/>
      <c r="K107" s="112"/>
      <c r="L107" s="111"/>
      <c r="M107" s="113" t="s">
        <v>97</v>
      </c>
      <c r="N107" s="112"/>
      <c r="O107" s="112"/>
      <c r="P107" s="112"/>
      <c r="Q107" s="111"/>
      <c r="R107" s="113" t="s">
        <v>105</v>
      </c>
      <c r="S107" s="112"/>
      <c r="T107" s="111"/>
      <c r="U107" s="110" t="s">
        <v>96</v>
      </c>
    </row>
    <row r="108" spans="1:21">
      <c r="A108" s="110"/>
      <c r="B108" s="110" t="s">
        <v>84</v>
      </c>
      <c r="C108" s="113" t="s">
        <v>95</v>
      </c>
      <c r="D108" s="111"/>
      <c r="E108" s="113" t="s">
        <v>94</v>
      </c>
      <c r="F108" s="111"/>
      <c r="G108" s="110" t="s">
        <v>90</v>
      </c>
      <c r="H108" s="110" t="s">
        <v>93</v>
      </c>
      <c r="I108" s="113" t="s">
        <v>92</v>
      </c>
      <c r="J108" s="111"/>
      <c r="K108" s="113" t="s">
        <v>91</v>
      </c>
      <c r="L108" s="111"/>
      <c r="M108" s="113" t="s">
        <v>90</v>
      </c>
      <c r="N108" s="111"/>
      <c r="O108" s="113" t="s">
        <v>89</v>
      </c>
      <c r="P108" s="112"/>
      <c r="Q108" s="111"/>
      <c r="R108" s="110" t="s">
        <v>90</v>
      </c>
      <c r="S108" s="113" t="s">
        <v>104</v>
      </c>
      <c r="T108" s="111"/>
      <c r="U108" s="110"/>
    </row>
    <row r="109" spans="1:21">
      <c r="A109" s="110"/>
      <c r="B109" s="110" t="s">
        <v>88</v>
      </c>
      <c r="C109" s="110" t="s">
        <v>88</v>
      </c>
      <c r="D109" s="110" t="s">
        <v>85</v>
      </c>
      <c r="E109" s="110" t="s">
        <v>87</v>
      </c>
      <c r="F109" s="110" t="s">
        <v>85</v>
      </c>
      <c r="G109" s="110" t="s">
        <v>81</v>
      </c>
      <c r="H109" s="110" t="s">
        <v>86</v>
      </c>
      <c r="I109" s="110"/>
      <c r="J109" s="110" t="s">
        <v>85</v>
      </c>
      <c r="K109" s="110"/>
      <c r="L109" s="110" t="s">
        <v>85</v>
      </c>
      <c r="M109" s="110" t="s">
        <v>83</v>
      </c>
      <c r="N109" s="110" t="s">
        <v>82</v>
      </c>
      <c r="O109" s="110" t="s">
        <v>84</v>
      </c>
      <c r="P109" s="110" t="s">
        <v>83</v>
      </c>
      <c r="Q109" s="110" t="s">
        <v>82</v>
      </c>
      <c r="R109" s="110" t="s">
        <v>103</v>
      </c>
      <c r="S109" s="110" t="s">
        <v>103</v>
      </c>
      <c r="T109" s="110" t="s">
        <v>85</v>
      </c>
      <c r="U109" s="110" t="s">
        <v>81</v>
      </c>
    </row>
    <row r="110" spans="1:21">
      <c r="A110" s="105">
        <v>38443</v>
      </c>
      <c r="B110" s="103">
        <v>17.5</v>
      </c>
      <c r="C110" s="103">
        <v>24.7</v>
      </c>
      <c r="D110" s="104">
        <v>0.59027777777777779</v>
      </c>
      <c r="E110" s="103">
        <v>9.6</v>
      </c>
      <c r="F110" s="104">
        <v>0.18055555555555555</v>
      </c>
      <c r="G110" s="103">
        <v>53</v>
      </c>
      <c r="H110" s="103">
        <v>0.1</v>
      </c>
      <c r="I110" s="103">
        <v>0.1</v>
      </c>
      <c r="J110" s="104">
        <v>0.35416666666666669</v>
      </c>
      <c r="K110" s="103">
        <v>0.1</v>
      </c>
      <c r="L110" s="104">
        <v>0.35416666666666669</v>
      </c>
      <c r="M110" s="103">
        <v>21.1</v>
      </c>
      <c r="N110" s="103">
        <v>126</v>
      </c>
      <c r="O110" s="104">
        <v>0.95833333333333337</v>
      </c>
      <c r="P110" s="103">
        <v>55.4</v>
      </c>
      <c r="Q110" s="103">
        <v>126</v>
      </c>
      <c r="R110" s="103"/>
      <c r="S110" s="103"/>
      <c r="T110" s="103"/>
      <c r="U110" s="103">
        <v>100</v>
      </c>
    </row>
    <row r="111" spans="1:21">
      <c r="A111" s="108">
        <v>38444</v>
      </c>
      <c r="B111" s="106">
        <v>15</v>
      </c>
      <c r="C111" s="106">
        <v>18.600000000000001</v>
      </c>
      <c r="D111" s="107">
        <v>0</v>
      </c>
      <c r="E111" s="106">
        <v>12.3</v>
      </c>
      <c r="F111" s="107">
        <v>0.20138888888888887</v>
      </c>
      <c r="G111" s="106">
        <v>63</v>
      </c>
      <c r="H111" s="106">
        <v>1.9</v>
      </c>
      <c r="I111" s="106">
        <v>1.3</v>
      </c>
      <c r="J111" s="107">
        <v>0.22222222222222221</v>
      </c>
      <c r="K111" s="106">
        <v>0.5</v>
      </c>
      <c r="L111" s="107">
        <v>0.22222222222222221</v>
      </c>
      <c r="M111" s="106">
        <v>22.3</v>
      </c>
      <c r="N111" s="106">
        <v>120</v>
      </c>
      <c r="O111" s="107">
        <v>4.8611111111111112E-2</v>
      </c>
      <c r="P111" s="106">
        <v>55.1</v>
      </c>
      <c r="Q111" s="106">
        <v>113</v>
      </c>
      <c r="R111" s="106"/>
      <c r="S111" s="106"/>
      <c r="T111" s="106"/>
      <c r="U111" s="106">
        <v>99.3</v>
      </c>
    </row>
    <row r="112" spans="1:21">
      <c r="A112" s="105">
        <v>38445</v>
      </c>
      <c r="B112" s="103">
        <v>16.8</v>
      </c>
      <c r="C112" s="103">
        <v>21.9</v>
      </c>
      <c r="D112" s="104">
        <v>0.59027777777777779</v>
      </c>
      <c r="E112" s="103">
        <v>12.8</v>
      </c>
      <c r="F112" s="104">
        <v>5.5555555555555552E-2</v>
      </c>
      <c r="G112" s="103">
        <v>59</v>
      </c>
      <c r="H112" s="103">
        <v>0</v>
      </c>
      <c r="I112" s="103">
        <v>0</v>
      </c>
      <c r="J112" s="103"/>
      <c r="K112" s="103">
        <v>0</v>
      </c>
      <c r="L112" s="104">
        <v>0</v>
      </c>
      <c r="M112" s="103">
        <v>22.4</v>
      </c>
      <c r="N112" s="103">
        <v>126</v>
      </c>
      <c r="O112" s="104">
        <v>0.25694444444444448</v>
      </c>
      <c r="P112" s="103">
        <v>51.5</v>
      </c>
      <c r="Q112" s="103">
        <v>216</v>
      </c>
      <c r="R112" s="103"/>
      <c r="S112" s="103"/>
      <c r="T112" s="103"/>
      <c r="U112" s="103">
        <v>99.3</v>
      </c>
    </row>
    <row r="113" spans="1:21">
      <c r="A113" s="108">
        <v>38446</v>
      </c>
      <c r="B113" s="106">
        <v>12.6</v>
      </c>
      <c r="C113" s="106">
        <v>16.100000000000001</v>
      </c>
      <c r="D113" s="107">
        <v>0</v>
      </c>
      <c r="E113" s="106">
        <v>10.9</v>
      </c>
      <c r="F113" s="107">
        <v>0.2638888888888889</v>
      </c>
      <c r="G113" s="106">
        <v>88</v>
      </c>
      <c r="H113" s="106">
        <v>0</v>
      </c>
      <c r="I113" s="106">
        <v>0</v>
      </c>
      <c r="J113" s="107">
        <v>0</v>
      </c>
      <c r="K113" s="106">
        <v>0</v>
      </c>
      <c r="L113" s="107">
        <v>0</v>
      </c>
      <c r="M113" s="106">
        <v>17.399999999999999</v>
      </c>
      <c r="N113" s="106">
        <v>279</v>
      </c>
      <c r="O113" s="107">
        <v>0.68055555555555547</v>
      </c>
      <c r="P113" s="106">
        <v>46.8</v>
      </c>
      <c r="Q113" s="106">
        <v>281</v>
      </c>
      <c r="R113" s="106"/>
      <c r="S113" s="106"/>
      <c r="T113" s="106"/>
      <c r="U113" s="106">
        <v>100</v>
      </c>
    </row>
    <row r="114" spans="1:21">
      <c r="A114" s="105">
        <v>38447</v>
      </c>
      <c r="B114" s="103">
        <v>12.9</v>
      </c>
      <c r="C114" s="103">
        <v>15.1</v>
      </c>
      <c r="D114" s="104">
        <v>0.69444444444444453</v>
      </c>
      <c r="E114" s="103">
        <v>11.6</v>
      </c>
      <c r="F114" s="104">
        <v>0.10416666666666667</v>
      </c>
      <c r="G114" s="103">
        <v>88</v>
      </c>
      <c r="H114" s="103">
        <v>0.8</v>
      </c>
      <c r="I114" s="103">
        <v>0.4</v>
      </c>
      <c r="J114" s="104">
        <v>4.8611111111111112E-2</v>
      </c>
      <c r="K114" s="103">
        <v>0.2</v>
      </c>
      <c r="L114" s="104">
        <v>4.1666666666666664E-2</v>
      </c>
      <c r="M114" s="103">
        <v>9.9</v>
      </c>
      <c r="N114" s="103">
        <v>43</v>
      </c>
      <c r="O114" s="104">
        <v>0.58333333333333337</v>
      </c>
      <c r="P114" s="103">
        <v>33.5</v>
      </c>
      <c r="Q114" s="103">
        <v>28</v>
      </c>
      <c r="R114" s="103"/>
      <c r="S114" s="103"/>
      <c r="T114" s="103"/>
      <c r="U114" s="103">
        <v>98.61</v>
      </c>
    </row>
    <row r="115" spans="1:21">
      <c r="A115" s="108">
        <v>38448</v>
      </c>
      <c r="B115" s="106">
        <v>15.5</v>
      </c>
      <c r="C115" s="106">
        <v>23.6</v>
      </c>
      <c r="D115" s="107">
        <v>0.52777777777777779</v>
      </c>
      <c r="E115" s="106">
        <v>11.4</v>
      </c>
      <c r="F115" s="107">
        <v>0.95138888888888884</v>
      </c>
      <c r="G115" s="106">
        <v>73</v>
      </c>
      <c r="H115" s="106">
        <v>0</v>
      </c>
      <c r="I115" s="106">
        <v>0</v>
      </c>
      <c r="J115" s="106"/>
      <c r="K115" s="106">
        <v>0</v>
      </c>
      <c r="L115" s="107">
        <v>0</v>
      </c>
      <c r="M115" s="106">
        <v>14.9</v>
      </c>
      <c r="N115" s="106">
        <v>178</v>
      </c>
      <c r="O115" s="107">
        <v>0.55555555555555558</v>
      </c>
      <c r="P115" s="106">
        <v>58.7</v>
      </c>
      <c r="Q115" s="106">
        <v>97</v>
      </c>
      <c r="R115" s="106"/>
      <c r="S115" s="106"/>
      <c r="T115" s="106"/>
      <c r="U115" s="106">
        <v>100</v>
      </c>
    </row>
    <row r="116" spans="1:21">
      <c r="A116" s="105">
        <v>38449</v>
      </c>
      <c r="B116" s="103">
        <v>11.2</v>
      </c>
      <c r="C116" s="103">
        <v>12.7</v>
      </c>
      <c r="D116" s="104">
        <v>0.4236111111111111</v>
      </c>
      <c r="E116" s="103">
        <v>8.9</v>
      </c>
      <c r="F116" s="104">
        <v>0.92361111111111116</v>
      </c>
      <c r="G116" s="103">
        <v>91</v>
      </c>
      <c r="H116" s="103">
        <v>7.2</v>
      </c>
      <c r="I116" s="103">
        <v>2.1</v>
      </c>
      <c r="J116" s="104">
        <v>0.70833333333333337</v>
      </c>
      <c r="K116" s="103">
        <v>0.5</v>
      </c>
      <c r="L116" s="104">
        <v>0.70138888888888884</v>
      </c>
      <c r="M116" s="103">
        <v>13</v>
      </c>
      <c r="N116" s="103">
        <v>296</v>
      </c>
      <c r="O116" s="104">
        <v>0.98611111111111116</v>
      </c>
      <c r="P116" s="103">
        <v>51.1</v>
      </c>
      <c r="Q116" s="103">
        <v>279</v>
      </c>
      <c r="R116" s="103"/>
      <c r="S116" s="103"/>
      <c r="T116" s="103"/>
      <c r="U116" s="103">
        <v>98.61</v>
      </c>
    </row>
    <row r="117" spans="1:21">
      <c r="A117" s="108">
        <v>38450</v>
      </c>
      <c r="B117" s="106">
        <v>8.5</v>
      </c>
      <c r="C117" s="106">
        <v>10</v>
      </c>
      <c r="D117" s="107">
        <v>0.34722222222222227</v>
      </c>
      <c r="E117" s="106">
        <v>6.3</v>
      </c>
      <c r="F117" s="107">
        <v>0.93055555555555547</v>
      </c>
      <c r="G117" s="106">
        <v>77</v>
      </c>
      <c r="H117" s="106">
        <v>10.199999999999999</v>
      </c>
      <c r="I117" s="106">
        <v>4.0999999999999996</v>
      </c>
      <c r="J117" s="107">
        <v>0.91666666666666663</v>
      </c>
      <c r="K117" s="106">
        <v>2.1</v>
      </c>
      <c r="L117" s="107">
        <v>0.88888888888888884</v>
      </c>
      <c r="M117" s="106">
        <v>39.5</v>
      </c>
      <c r="N117" s="106">
        <v>283</v>
      </c>
      <c r="O117" s="107">
        <v>0.59027777777777779</v>
      </c>
      <c r="P117" s="106">
        <v>98.6</v>
      </c>
      <c r="Q117" s="106">
        <v>282</v>
      </c>
      <c r="R117" s="106"/>
      <c r="S117" s="106"/>
      <c r="T117" s="106"/>
      <c r="U117" s="106">
        <v>100</v>
      </c>
    </row>
    <row r="118" spans="1:21">
      <c r="A118" s="105">
        <v>38451</v>
      </c>
      <c r="B118" s="103">
        <v>7.6</v>
      </c>
      <c r="C118" s="103">
        <v>8.6</v>
      </c>
      <c r="D118" s="104">
        <v>0.34027777777777773</v>
      </c>
      <c r="E118" s="103">
        <v>5.9</v>
      </c>
      <c r="F118" s="104">
        <v>2.0833333333333332E-2</v>
      </c>
      <c r="G118" s="103">
        <v>66</v>
      </c>
      <c r="H118" s="103">
        <v>1.6</v>
      </c>
      <c r="I118" s="103">
        <v>0.7</v>
      </c>
      <c r="J118" s="104">
        <v>2.0833333333333332E-2</v>
      </c>
      <c r="K118" s="103">
        <v>0.4</v>
      </c>
      <c r="L118" s="104">
        <v>2.0833333333333332E-2</v>
      </c>
      <c r="M118" s="103">
        <v>43.5</v>
      </c>
      <c r="N118" s="103">
        <v>318</v>
      </c>
      <c r="O118" s="104">
        <v>5.5555555555555552E-2</v>
      </c>
      <c r="P118" s="103">
        <v>91.1</v>
      </c>
      <c r="Q118" s="103">
        <v>318</v>
      </c>
      <c r="R118" s="103"/>
      <c r="S118" s="103"/>
      <c r="T118" s="103"/>
      <c r="U118" s="103">
        <v>100</v>
      </c>
    </row>
    <row r="119" spans="1:21">
      <c r="A119" s="108">
        <v>38452</v>
      </c>
      <c r="B119" s="106">
        <v>9</v>
      </c>
      <c r="C119" s="106">
        <v>10</v>
      </c>
      <c r="D119" s="107">
        <v>0.91666666666666663</v>
      </c>
      <c r="E119" s="106">
        <v>8.4</v>
      </c>
      <c r="F119" s="107">
        <v>0</v>
      </c>
      <c r="G119" s="106">
        <v>69</v>
      </c>
      <c r="H119" s="106">
        <v>2.9</v>
      </c>
      <c r="I119" s="106">
        <v>1.5</v>
      </c>
      <c r="J119" s="107">
        <v>0.875</v>
      </c>
      <c r="K119" s="106">
        <v>1</v>
      </c>
      <c r="L119" s="107">
        <v>0.86805555555555547</v>
      </c>
      <c r="M119" s="106">
        <v>38.6</v>
      </c>
      <c r="N119" s="106">
        <v>289</v>
      </c>
      <c r="O119" s="107">
        <v>0.73611111111111116</v>
      </c>
      <c r="P119" s="106">
        <v>67.7</v>
      </c>
      <c r="Q119" s="106">
        <v>344</v>
      </c>
      <c r="R119" s="106"/>
      <c r="S119" s="106"/>
      <c r="T119" s="106"/>
      <c r="U119" s="106">
        <v>99.3</v>
      </c>
    </row>
    <row r="120" spans="1:21">
      <c r="A120" s="105">
        <v>38453</v>
      </c>
      <c r="B120" s="103">
        <v>10.9</v>
      </c>
      <c r="C120" s="103">
        <v>11.4</v>
      </c>
      <c r="D120" s="104">
        <v>0.54861111111111105</v>
      </c>
      <c r="E120" s="103">
        <v>9.8000000000000007</v>
      </c>
      <c r="F120" s="104">
        <v>0</v>
      </c>
      <c r="G120" s="103">
        <v>81</v>
      </c>
      <c r="H120" s="103">
        <v>0</v>
      </c>
      <c r="I120" s="103">
        <v>0</v>
      </c>
      <c r="J120" s="104">
        <v>0</v>
      </c>
      <c r="K120" s="103">
        <v>0</v>
      </c>
      <c r="L120" s="104">
        <v>0</v>
      </c>
      <c r="M120" s="103">
        <v>38.200000000000003</v>
      </c>
      <c r="N120" s="103">
        <v>296</v>
      </c>
      <c r="O120" s="104">
        <v>0.70138888888888884</v>
      </c>
      <c r="P120" s="103">
        <v>54</v>
      </c>
      <c r="Q120" s="103">
        <v>289</v>
      </c>
      <c r="R120" s="103"/>
      <c r="S120" s="103"/>
      <c r="T120" s="103"/>
      <c r="U120" s="103">
        <v>100</v>
      </c>
    </row>
    <row r="121" spans="1:21">
      <c r="A121" s="108">
        <v>38454</v>
      </c>
      <c r="B121" s="106">
        <v>11.1</v>
      </c>
      <c r="C121" s="106">
        <v>11.5</v>
      </c>
      <c r="D121" s="107">
        <v>0.57638888888888895</v>
      </c>
      <c r="E121" s="106">
        <v>10.199999999999999</v>
      </c>
      <c r="F121" s="107">
        <v>0.99305555555555547</v>
      </c>
      <c r="G121" s="106">
        <v>85</v>
      </c>
      <c r="H121" s="106">
        <v>0</v>
      </c>
      <c r="I121" s="106">
        <v>0</v>
      </c>
      <c r="J121" s="107">
        <v>0</v>
      </c>
      <c r="K121" s="106">
        <v>0</v>
      </c>
      <c r="L121" s="107">
        <v>0</v>
      </c>
      <c r="M121" s="106">
        <v>28.8</v>
      </c>
      <c r="N121" s="106">
        <v>278</v>
      </c>
      <c r="O121" s="107">
        <v>0.3611111111111111</v>
      </c>
      <c r="P121" s="106">
        <v>55.1</v>
      </c>
      <c r="Q121" s="106">
        <v>268</v>
      </c>
      <c r="R121" s="106"/>
      <c r="S121" s="106"/>
      <c r="T121" s="106"/>
      <c r="U121" s="106">
        <v>98.61</v>
      </c>
    </row>
    <row r="122" spans="1:21">
      <c r="A122" s="105">
        <v>38455</v>
      </c>
      <c r="B122" s="103">
        <v>9.8000000000000007</v>
      </c>
      <c r="C122" s="103">
        <v>12.1</v>
      </c>
      <c r="D122" s="104">
        <v>0.63888888888888895</v>
      </c>
      <c r="E122" s="103">
        <v>6.4</v>
      </c>
      <c r="F122" s="104">
        <v>0.25694444444444448</v>
      </c>
      <c r="G122" s="103">
        <v>81</v>
      </c>
      <c r="H122" s="103">
        <v>0</v>
      </c>
      <c r="I122" s="103">
        <v>0</v>
      </c>
      <c r="J122" s="103"/>
      <c r="K122" s="103">
        <v>0</v>
      </c>
      <c r="L122" s="104">
        <v>0</v>
      </c>
      <c r="M122" s="103">
        <v>11.4</v>
      </c>
      <c r="N122" s="103">
        <v>51</v>
      </c>
      <c r="O122" s="104">
        <v>0.52777777777777779</v>
      </c>
      <c r="P122" s="103">
        <v>25.9</v>
      </c>
      <c r="Q122" s="103">
        <v>243</v>
      </c>
      <c r="R122" s="103"/>
      <c r="S122" s="103"/>
      <c r="T122" s="103"/>
      <c r="U122" s="103">
        <v>99.3</v>
      </c>
    </row>
    <row r="123" spans="1:21">
      <c r="A123" s="108">
        <v>38456</v>
      </c>
      <c r="B123" s="106">
        <v>9.5</v>
      </c>
      <c r="C123" s="106">
        <v>14.2</v>
      </c>
      <c r="D123" s="107">
        <v>0.4375</v>
      </c>
      <c r="E123" s="106">
        <v>7.8</v>
      </c>
      <c r="F123" s="107">
        <v>0.83333333333333337</v>
      </c>
      <c r="G123" s="106">
        <v>83</v>
      </c>
      <c r="H123" s="106">
        <v>11.7</v>
      </c>
      <c r="I123" s="106">
        <v>4.3</v>
      </c>
      <c r="J123" s="107">
        <v>0.58333333333333337</v>
      </c>
      <c r="K123" s="106">
        <v>1</v>
      </c>
      <c r="L123" s="107">
        <v>0.57638888888888895</v>
      </c>
      <c r="M123" s="106">
        <v>21.1</v>
      </c>
      <c r="N123" s="106">
        <v>229</v>
      </c>
      <c r="O123" s="107">
        <v>0.90277777777777779</v>
      </c>
      <c r="P123" s="106">
        <v>60.5</v>
      </c>
      <c r="Q123" s="106">
        <v>250</v>
      </c>
      <c r="R123" s="106"/>
      <c r="S123" s="106"/>
      <c r="T123" s="106"/>
      <c r="U123" s="106">
        <v>99.3</v>
      </c>
    </row>
    <row r="124" spans="1:21">
      <c r="A124" s="105">
        <v>38457</v>
      </c>
      <c r="B124" s="103">
        <v>8.8000000000000007</v>
      </c>
      <c r="C124" s="103">
        <v>11.3</v>
      </c>
      <c r="D124" s="104">
        <v>0.55555555555555558</v>
      </c>
      <c r="E124" s="103">
        <v>7.1</v>
      </c>
      <c r="F124" s="104">
        <v>0.15277777777777776</v>
      </c>
      <c r="G124" s="103">
        <v>75</v>
      </c>
      <c r="H124" s="103">
        <v>6.6</v>
      </c>
      <c r="I124" s="103">
        <v>2.5</v>
      </c>
      <c r="J124" s="104">
        <v>0.84027777777777779</v>
      </c>
      <c r="K124" s="103">
        <v>0.8</v>
      </c>
      <c r="L124" s="104">
        <v>0.8125</v>
      </c>
      <c r="M124" s="103">
        <v>35.6</v>
      </c>
      <c r="N124" s="103">
        <v>241</v>
      </c>
      <c r="O124" s="104">
        <v>0.75</v>
      </c>
      <c r="P124" s="103">
        <v>73.099999999999994</v>
      </c>
      <c r="Q124" s="103">
        <v>237</v>
      </c>
      <c r="R124" s="103"/>
      <c r="S124" s="103"/>
      <c r="T124" s="103"/>
      <c r="U124" s="103">
        <v>99.3</v>
      </c>
    </row>
    <row r="125" spans="1:21">
      <c r="A125" s="108">
        <v>38458</v>
      </c>
      <c r="B125" s="106">
        <v>8.8000000000000007</v>
      </c>
      <c r="C125" s="106">
        <v>10.199999999999999</v>
      </c>
      <c r="D125" s="107">
        <v>0.80555555555555547</v>
      </c>
      <c r="E125" s="106">
        <v>6.8</v>
      </c>
      <c r="F125" s="107">
        <v>7.6388888888888895E-2</v>
      </c>
      <c r="G125" s="106">
        <v>79</v>
      </c>
      <c r="H125" s="106">
        <v>17.2</v>
      </c>
      <c r="I125" s="106">
        <v>4.2</v>
      </c>
      <c r="J125" s="107">
        <v>4.8611111111111112E-2</v>
      </c>
      <c r="K125" s="106">
        <v>1.8</v>
      </c>
      <c r="L125" s="107">
        <v>0.3888888888888889</v>
      </c>
      <c r="M125" s="106">
        <v>38.9</v>
      </c>
      <c r="N125" s="106">
        <v>255</v>
      </c>
      <c r="O125" s="107">
        <v>0.30555555555555552</v>
      </c>
      <c r="P125" s="106">
        <v>96.8</v>
      </c>
      <c r="Q125" s="106">
        <v>263</v>
      </c>
      <c r="R125" s="106"/>
      <c r="S125" s="106"/>
      <c r="T125" s="106"/>
      <c r="U125" s="106">
        <v>100</v>
      </c>
    </row>
    <row r="126" spans="1:21">
      <c r="A126" s="105">
        <v>38459</v>
      </c>
      <c r="B126" s="103">
        <v>10.1</v>
      </c>
      <c r="C126" s="103">
        <v>13.2</v>
      </c>
      <c r="D126" s="104">
        <v>0.70833333333333337</v>
      </c>
      <c r="E126" s="103">
        <v>6.8</v>
      </c>
      <c r="F126" s="104">
        <v>0.11805555555555557</v>
      </c>
      <c r="G126" s="103">
        <v>87</v>
      </c>
      <c r="H126" s="103">
        <v>4.7</v>
      </c>
      <c r="I126" s="103">
        <v>2.1</v>
      </c>
      <c r="J126" s="104">
        <v>0.50694444444444442</v>
      </c>
      <c r="K126" s="103">
        <v>0.6</v>
      </c>
      <c r="L126" s="104">
        <v>0.50694444444444442</v>
      </c>
      <c r="M126" s="103">
        <v>14.7</v>
      </c>
      <c r="N126" s="103">
        <v>116</v>
      </c>
      <c r="O126" s="104">
        <v>0.21527777777777779</v>
      </c>
      <c r="P126" s="103">
        <v>26.6</v>
      </c>
      <c r="Q126" s="103">
        <v>111</v>
      </c>
      <c r="R126" s="103"/>
      <c r="S126" s="103"/>
      <c r="T126" s="103"/>
      <c r="U126" s="103">
        <v>99.3</v>
      </c>
    </row>
    <row r="127" spans="1:21">
      <c r="A127" s="108">
        <v>38460</v>
      </c>
      <c r="B127" s="106">
        <v>11.2</v>
      </c>
      <c r="C127" s="106">
        <v>15.9</v>
      </c>
      <c r="D127" s="107">
        <v>9.0277777777777776E-2</v>
      </c>
      <c r="E127" s="106">
        <v>7.3</v>
      </c>
      <c r="F127" s="107">
        <v>0.99305555555555547</v>
      </c>
      <c r="G127" s="106">
        <v>76</v>
      </c>
      <c r="H127" s="106">
        <v>4</v>
      </c>
      <c r="I127" s="106">
        <v>3</v>
      </c>
      <c r="J127" s="107">
        <v>0.65972222222222221</v>
      </c>
      <c r="K127" s="106">
        <v>0.9</v>
      </c>
      <c r="L127" s="107">
        <v>0.625</v>
      </c>
      <c r="M127" s="106">
        <v>19.2</v>
      </c>
      <c r="N127" s="106">
        <v>228</v>
      </c>
      <c r="O127" s="107">
        <v>0.125</v>
      </c>
      <c r="P127" s="106">
        <v>82.8</v>
      </c>
      <c r="Q127" s="106">
        <v>260</v>
      </c>
      <c r="R127" s="106"/>
      <c r="S127" s="106"/>
      <c r="T127" s="106"/>
      <c r="U127" s="106">
        <v>99.3</v>
      </c>
    </row>
    <row r="128" spans="1:21">
      <c r="A128" s="105">
        <v>38461</v>
      </c>
      <c r="B128" s="103">
        <v>10.199999999999999</v>
      </c>
      <c r="C128" s="103">
        <v>12.1</v>
      </c>
      <c r="D128" s="104">
        <v>0.4861111111111111</v>
      </c>
      <c r="E128" s="103">
        <v>7.2</v>
      </c>
      <c r="F128" s="104">
        <v>0</v>
      </c>
      <c r="G128" s="103">
        <v>78</v>
      </c>
      <c r="H128" s="103">
        <v>6.2</v>
      </c>
      <c r="I128" s="103">
        <v>2.2000000000000002</v>
      </c>
      <c r="J128" s="104">
        <v>0.36805555555555558</v>
      </c>
      <c r="K128" s="103">
        <v>1</v>
      </c>
      <c r="L128" s="104">
        <v>0.35416666666666669</v>
      </c>
      <c r="M128" s="103">
        <v>24.7</v>
      </c>
      <c r="N128" s="103">
        <v>234</v>
      </c>
      <c r="O128" s="104">
        <v>0.65972222222222221</v>
      </c>
      <c r="P128" s="103">
        <v>66.599999999999994</v>
      </c>
      <c r="Q128" s="103">
        <v>263</v>
      </c>
      <c r="R128" s="103"/>
      <c r="S128" s="103"/>
      <c r="T128" s="103"/>
      <c r="U128" s="103">
        <v>99.3</v>
      </c>
    </row>
    <row r="129" spans="1:21">
      <c r="A129" s="108">
        <v>38462</v>
      </c>
      <c r="B129" s="106">
        <v>10.1</v>
      </c>
      <c r="C129" s="106">
        <v>11.1</v>
      </c>
      <c r="D129" s="107">
        <v>0.70833333333333337</v>
      </c>
      <c r="E129" s="106">
        <v>9.1999999999999993</v>
      </c>
      <c r="F129" s="107">
        <v>0.44444444444444442</v>
      </c>
      <c r="G129" s="106">
        <v>88</v>
      </c>
      <c r="H129" s="106">
        <v>18.2</v>
      </c>
      <c r="I129" s="106">
        <v>2.6</v>
      </c>
      <c r="J129" s="107">
        <v>0.2638888888888889</v>
      </c>
      <c r="K129" s="106">
        <v>1.5</v>
      </c>
      <c r="L129" s="107">
        <v>0.22916666666666666</v>
      </c>
      <c r="M129" s="106">
        <v>15.6</v>
      </c>
      <c r="N129" s="106">
        <v>235</v>
      </c>
      <c r="O129" s="107">
        <v>3.4722222222222224E-2</v>
      </c>
      <c r="P129" s="106">
        <v>56.2</v>
      </c>
      <c r="Q129" s="106">
        <v>237</v>
      </c>
      <c r="R129" s="106"/>
      <c r="S129" s="106"/>
      <c r="T129" s="106"/>
      <c r="U129" s="106">
        <v>98.61</v>
      </c>
    </row>
    <row r="130" spans="1:21">
      <c r="A130" s="105">
        <v>38463</v>
      </c>
      <c r="B130" s="103">
        <v>12.3</v>
      </c>
      <c r="C130" s="103">
        <v>13.1</v>
      </c>
      <c r="D130" s="104">
        <v>0.43055555555555558</v>
      </c>
      <c r="E130" s="103">
        <v>10.7</v>
      </c>
      <c r="F130" s="104">
        <v>0</v>
      </c>
      <c r="G130" s="103">
        <v>96</v>
      </c>
      <c r="H130" s="103">
        <v>20.5</v>
      </c>
      <c r="I130" s="103">
        <v>3.5</v>
      </c>
      <c r="J130" s="104">
        <v>0.20833333333333334</v>
      </c>
      <c r="K130" s="103">
        <v>0.8</v>
      </c>
      <c r="L130" s="104">
        <v>0.20138888888888887</v>
      </c>
      <c r="M130" s="103">
        <v>17.8</v>
      </c>
      <c r="N130" s="103">
        <v>238</v>
      </c>
      <c r="O130" s="104">
        <v>0.47916666666666669</v>
      </c>
      <c r="P130" s="103">
        <v>43.6</v>
      </c>
      <c r="Q130" s="103">
        <v>263</v>
      </c>
      <c r="R130" s="103"/>
      <c r="S130" s="103"/>
      <c r="T130" s="103"/>
      <c r="U130" s="103">
        <v>100</v>
      </c>
    </row>
    <row r="131" spans="1:21">
      <c r="A131" s="108">
        <v>38464</v>
      </c>
      <c r="B131" s="106">
        <v>14</v>
      </c>
      <c r="C131" s="106">
        <v>20.3</v>
      </c>
      <c r="D131" s="107">
        <v>0.50694444444444442</v>
      </c>
      <c r="E131" s="106">
        <v>11.8</v>
      </c>
      <c r="F131" s="107">
        <v>0.86111111111111116</v>
      </c>
      <c r="G131" s="106">
        <v>91</v>
      </c>
      <c r="H131" s="106">
        <v>17</v>
      </c>
      <c r="I131" s="106">
        <v>13</v>
      </c>
      <c r="J131" s="107">
        <v>0.70138888888888884</v>
      </c>
      <c r="K131" s="106">
        <v>6.4</v>
      </c>
      <c r="L131" s="107">
        <v>0.66666666666666663</v>
      </c>
      <c r="M131" s="106">
        <v>15.1</v>
      </c>
      <c r="N131" s="106">
        <v>102</v>
      </c>
      <c r="O131" s="107">
        <v>0.66666666666666663</v>
      </c>
      <c r="P131" s="106">
        <v>70.599999999999994</v>
      </c>
      <c r="Q131" s="106">
        <v>267</v>
      </c>
      <c r="R131" s="106"/>
      <c r="S131" s="106"/>
      <c r="T131" s="106"/>
      <c r="U131" s="106">
        <v>99.3</v>
      </c>
    </row>
    <row r="132" spans="1:21">
      <c r="A132" s="105">
        <v>38465</v>
      </c>
      <c r="B132" s="103">
        <v>14.5</v>
      </c>
      <c r="C132" s="103">
        <v>19</v>
      </c>
      <c r="D132" s="104">
        <v>0.64583333333333337</v>
      </c>
      <c r="E132" s="103">
        <v>10.5</v>
      </c>
      <c r="F132" s="104">
        <v>0.1875</v>
      </c>
      <c r="G132" s="103">
        <v>72</v>
      </c>
      <c r="H132" s="103">
        <v>4.7</v>
      </c>
      <c r="I132" s="103">
        <v>3.7</v>
      </c>
      <c r="J132" s="104">
        <v>0.81944444444444453</v>
      </c>
      <c r="K132" s="103">
        <v>0.8</v>
      </c>
      <c r="L132" s="104">
        <v>0.79166666666666663</v>
      </c>
      <c r="M132" s="103">
        <v>19.899999999999999</v>
      </c>
      <c r="N132" s="103">
        <v>157</v>
      </c>
      <c r="O132" s="104">
        <v>0.49305555555555558</v>
      </c>
      <c r="P132" s="103">
        <v>65.5</v>
      </c>
      <c r="Q132" s="103">
        <v>126</v>
      </c>
      <c r="R132" s="103"/>
      <c r="S132" s="103"/>
      <c r="T132" s="103"/>
      <c r="U132" s="103">
        <v>100</v>
      </c>
    </row>
    <row r="133" spans="1:21">
      <c r="A133" s="108">
        <v>38466</v>
      </c>
      <c r="B133" s="106">
        <v>12</v>
      </c>
      <c r="C133" s="106">
        <v>16.7</v>
      </c>
      <c r="D133" s="107">
        <v>0.41666666666666669</v>
      </c>
      <c r="E133" s="106">
        <v>9.9</v>
      </c>
      <c r="F133" s="107">
        <v>0.92361111111111116</v>
      </c>
      <c r="G133" s="106">
        <v>84</v>
      </c>
      <c r="H133" s="106">
        <v>7.3</v>
      </c>
      <c r="I133" s="106">
        <v>2.9</v>
      </c>
      <c r="J133" s="107">
        <v>0.63194444444444442</v>
      </c>
      <c r="K133" s="106">
        <v>1.6</v>
      </c>
      <c r="L133" s="107">
        <v>0.61805555555555558</v>
      </c>
      <c r="M133" s="106">
        <v>13.4</v>
      </c>
      <c r="N133" s="106">
        <v>156</v>
      </c>
      <c r="O133" s="107">
        <v>0</v>
      </c>
      <c r="P133" s="106">
        <v>43.6</v>
      </c>
      <c r="Q133" s="106">
        <v>253</v>
      </c>
      <c r="R133" s="106"/>
      <c r="S133" s="106"/>
      <c r="T133" s="106"/>
      <c r="U133" s="106">
        <v>100</v>
      </c>
    </row>
    <row r="134" spans="1:21">
      <c r="A134" s="105">
        <v>38467</v>
      </c>
      <c r="B134" s="103">
        <v>12.4</v>
      </c>
      <c r="C134" s="103">
        <v>13.9</v>
      </c>
      <c r="D134" s="104">
        <v>0.61111111111111105</v>
      </c>
      <c r="E134" s="103">
        <v>10.199999999999999</v>
      </c>
      <c r="F134" s="104">
        <v>0.99305555555555547</v>
      </c>
      <c r="G134" s="103">
        <v>72</v>
      </c>
      <c r="H134" s="103">
        <v>0</v>
      </c>
      <c r="I134" s="103">
        <v>0</v>
      </c>
      <c r="J134" s="103"/>
      <c r="K134" s="103">
        <v>0</v>
      </c>
      <c r="L134" s="104">
        <v>0</v>
      </c>
      <c r="M134" s="103">
        <v>17.100000000000001</v>
      </c>
      <c r="N134" s="103">
        <v>246</v>
      </c>
      <c r="O134" s="104">
        <v>0.34027777777777773</v>
      </c>
      <c r="P134" s="103">
        <v>52.9</v>
      </c>
      <c r="Q134" s="103">
        <v>142</v>
      </c>
      <c r="R134" s="103"/>
      <c r="S134" s="103"/>
      <c r="T134" s="103"/>
      <c r="U134" s="103">
        <v>98.61</v>
      </c>
    </row>
    <row r="135" spans="1:21">
      <c r="A135" s="108">
        <v>38468</v>
      </c>
      <c r="B135" s="106">
        <v>13.8</v>
      </c>
      <c r="C135" s="106">
        <v>19.8</v>
      </c>
      <c r="D135" s="107">
        <v>0.44444444444444442</v>
      </c>
      <c r="E135" s="106">
        <v>9.4</v>
      </c>
      <c r="F135" s="107">
        <v>9.7222222222222224E-2</v>
      </c>
      <c r="G135" s="106">
        <v>74</v>
      </c>
      <c r="H135" s="106">
        <v>0</v>
      </c>
      <c r="I135" s="106">
        <v>0</v>
      </c>
      <c r="J135" s="106"/>
      <c r="K135" s="106">
        <v>0</v>
      </c>
      <c r="L135" s="107">
        <v>0</v>
      </c>
      <c r="M135" s="106">
        <v>13.2</v>
      </c>
      <c r="N135" s="106">
        <v>132</v>
      </c>
      <c r="O135" s="107">
        <v>0.11805555555555557</v>
      </c>
      <c r="P135" s="106">
        <v>37.799999999999997</v>
      </c>
      <c r="Q135" s="106">
        <v>112</v>
      </c>
      <c r="R135" s="106"/>
      <c r="S135" s="106"/>
      <c r="T135" s="106"/>
      <c r="U135" s="106">
        <v>100</v>
      </c>
    </row>
    <row r="136" spans="1:21">
      <c r="A136" s="105">
        <v>38469</v>
      </c>
      <c r="B136" s="103">
        <v>13.3</v>
      </c>
      <c r="C136" s="103">
        <v>16</v>
      </c>
      <c r="D136" s="104">
        <v>0.67361111111111116</v>
      </c>
      <c r="E136" s="103">
        <v>10</v>
      </c>
      <c r="F136" s="104">
        <v>0.22222222222222221</v>
      </c>
      <c r="G136" s="103">
        <v>80</v>
      </c>
      <c r="H136" s="103">
        <v>0</v>
      </c>
      <c r="I136" s="103">
        <v>0</v>
      </c>
      <c r="J136" s="103"/>
      <c r="K136" s="103">
        <v>0</v>
      </c>
      <c r="L136" s="104">
        <v>0</v>
      </c>
      <c r="M136" s="103">
        <v>13.7</v>
      </c>
      <c r="N136" s="103">
        <v>69</v>
      </c>
      <c r="O136" s="104">
        <v>0.46527777777777773</v>
      </c>
      <c r="P136" s="103">
        <v>37.799999999999997</v>
      </c>
      <c r="Q136" s="103">
        <v>117</v>
      </c>
      <c r="R136" s="103"/>
      <c r="S136" s="103"/>
      <c r="T136" s="103"/>
      <c r="U136" s="103">
        <v>99.3</v>
      </c>
    </row>
    <row r="137" spans="1:21">
      <c r="A137" s="108">
        <v>38470</v>
      </c>
      <c r="B137" s="106">
        <v>13.9</v>
      </c>
      <c r="C137" s="106">
        <v>15.4</v>
      </c>
      <c r="D137" s="107">
        <v>0.64583333333333337</v>
      </c>
      <c r="E137" s="106">
        <v>12</v>
      </c>
      <c r="F137" s="107">
        <v>6.25E-2</v>
      </c>
      <c r="G137" s="106">
        <v>86</v>
      </c>
      <c r="H137" s="106">
        <v>0</v>
      </c>
      <c r="I137" s="106">
        <v>0</v>
      </c>
      <c r="J137" s="106"/>
      <c r="K137" s="106">
        <v>0</v>
      </c>
      <c r="L137" s="107">
        <v>0</v>
      </c>
      <c r="M137" s="106">
        <v>10.4</v>
      </c>
      <c r="N137" s="106">
        <v>256</v>
      </c>
      <c r="O137" s="107">
        <v>0.11805555555555557</v>
      </c>
      <c r="P137" s="106">
        <v>34.200000000000003</v>
      </c>
      <c r="Q137" s="106">
        <v>131</v>
      </c>
      <c r="R137" s="106"/>
      <c r="S137" s="106"/>
      <c r="T137" s="106"/>
      <c r="U137" s="106">
        <v>98.61</v>
      </c>
    </row>
    <row r="138" spans="1:21">
      <c r="A138" s="105">
        <v>38471</v>
      </c>
      <c r="B138" s="103">
        <v>14.7</v>
      </c>
      <c r="C138" s="103">
        <v>19.3</v>
      </c>
      <c r="D138" s="104">
        <v>0.59722222222222221</v>
      </c>
      <c r="E138" s="103">
        <v>11.2</v>
      </c>
      <c r="F138" s="104">
        <v>0.23611111111111113</v>
      </c>
      <c r="G138" s="103">
        <v>85</v>
      </c>
      <c r="H138" s="103">
        <v>0</v>
      </c>
      <c r="I138" s="103">
        <v>0</v>
      </c>
      <c r="J138" s="103"/>
      <c r="K138" s="103">
        <v>0</v>
      </c>
      <c r="L138" s="104">
        <v>0</v>
      </c>
      <c r="M138" s="103">
        <v>11.4</v>
      </c>
      <c r="N138" s="103">
        <v>131</v>
      </c>
      <c r="O138" s="104">
        <v>0.23611111111111113</v>
      </c>
      <c r="P138" s="103">
        <v>31</v>
      </c>
      <c r="Q138" s="103">
        <v>248</v>
      </c>
      <c r="R138" s="103"/>
      <c r="S138" s="103"/>
      <c r="T138" s="103"/>
      <c r="U138" s="103">
        <v>99.3</v>
      </c>
    </row>
    <row r="139" spans="1:21">
      <c r="A139" s="108">
        <v>38472</v>
      </c>
      <c r="B139" s="106">
        <v>17.3</v>
      </c>
      <c r="C139" s="106">
        <v>25.9</v>
      </c>
      <c r="D139" s="107">
        <v>0.40972222222222227</v>
      </c>
      <c r="E139" s="106">
        <v>13.1</v>
      </c>
      <c r="F139" s="107">
        <v>0.92361111111111116</v>
      </c>
      <c r="G139" s="106">
        <v>68</v>
      </c>
      <c r="H139" s="106">
        <v>0</v>
      </c>
      <c r="I139" s="106">
        <v>0</v>
      </c>
      <c r="J139" s="106"/>
      <c r="K139" s="106">
        <v>0</v>
      </c>
      <c r="L139" s="107">
        <v>0</v>
      </c>
      <c r="M139" s="106">
        <v>16</v>
      </c>
      <c r="N139" s="106">
        <v>140</v>
      </c>
      <c r="O139" s="107">
        <v>0.20833333333333334</v>
      </c>
      <c r="P139" s="106">
        <v>67.7</v>
      </c>
      <c r="Q139" s="106">
        <v>131</v>
      </c>
      <c r="R139" s="106"/>
      <c r="S139" s="106"/>
      <c r="T139" s="106"/>
      <c r="U139" s="106">
        <v>100</v>
      </c>
    </row>
    <row r="140" spans="1:21">
      <c r="A140" s="121"/>
      <c r="B140" s="120">
        <v>12.176666666666666</v>
      </c>
      <c r="C140" s="120">
        <v>15.456666666666665</v>
      </c>
      <c r="D140" s="120">
        <v>0.51226851851851851</v>
      </c>
      <c r="E140" s="120">
        <v>9.5166666666666693</v>
      </c>
      <c r="F140" s="120">
        <v>0.40023148148148135</v>
      </c>
      <c r="G140" s="120">
        <v>78.266666666666666</v>
      </c>
      <c r="H140" s="120">
        <v>142.80000000000001</v>
      </c>
      <c r="I140" s="120">
        <v>1.8066666666666669</v>
      </c>
      <c r="J140" s="120">
        <v>0.29259259259259263</v>
      </c>
      <c r="K140" s="120">
        <v>0.7333333333333335</v>
      </c>
      <c r="L140" s="120">
        <v>0.29560185185185189</v>
      </c>
      <c r="M140" s="120">
        <v>21.293333333333337</v>
      </c>
      <c r="N140" s="120">
        <v>194.93333333333334</v>
      </c>
      <c r="O140" s="120">
        <v>0.43865740740740738</v>
      </c>
      <c r="P140" s="120">
        <v>56.393333333333331</v>
      </c>
      <c r="Q140" s="120">
        <v>209.83333333333334</v>
      </c>
      <c r="R140" s="119"/>
      <c r="S140" s="119"/>
      <c r="T140" s="119"/>
      <c r="U140" s="118"/>
    </row>
    <row r="141" spans="1:21">
      <c r="A141" s="116" t="s">
        <v>114</v>
      </c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4"/>
    </row>
    <row r="142" spans="1:21">
      <c r="A142" s="110" t="s">
        <v>101</v>
      </c>
      <c r="B142" s="113" t="s">
        <v>100</v>
      </c>
      <c r="C142" s="112"/>
      <c r="D142" s="112"/>
      <c r="E142" s="112"/>
      <c r="F142" s="111"/>
      <c r="G142" s="110" t="s">
        <v>99</v>
      </c>
      <c r="H142" s="113" t="s">
        <v>98</v>
      </c>
      <c r="I142" s="112"/>
      <c r="J142" s="112"/>
      <c r="K142" s="112"/>
      <c r="L142" s="111"/>
      <c r="M142" s="113" t="s">
        <v>97</v>
      </c>
      <c r="N142" s="112"/>
      <c r="O142" s="112"/>
      <c r="P142" s="112"/>
      <c r="Q142" s="111"/>
      <c r="R142" s="113" t="s">
        <v>105</v>
      </c>
      <c r="S142" s="112"/>
      <c r="T142" s="111"/>
      <c r="U142" s="110" t="s">
        <v>96</v>
      </c>
    </row>
    <row r="143" spans="1:21">
      <c r="A143" s="110"/>
      <c r="B143" s="110" t="s">
        <v>84</v>
      </c>
      <c r="C143" s="113" t="s">
        <v>95</v>
      </c>
      <c r="D143" s="111"/>
      <c r="E143" s="113" t="s">
        <v>94</v>
      </c>
      <c r="F143" s="111"/>
      <c r="G143" s="110" t="s">
        <v>90</v>
      </c>
      <c r="H143" s="110" t="s">
        <v>93</v>
      </c>
      <c r="I143" s="113" t="s">
        <v>92</v>
      </c>
      <c r="J143" s="111"/>
      <c r="K143" s="113" t="s">
        <v>91</v>
      </c>
      <c r="L143" s="111"/>
      <c r="M143" s="113" t="s">
        <v>90</v>
      </c>
      <c r="N143" s="111"/>
      <c r="O143" s="113" t="s">
        <v>89</v>
      </c>
      <c r="P143" s="112"/>
      <c r="Q143" s="111"/>
      <c r="R143" s="110" t="s">
        <v>90</v>
      </c>
      <c r="S143" s="113" t="s">
        <v>104</v>
      </c>
      <c r="T143" s="111"/>
      <c r="U143" s="110"/>
    </row>
    <row r="144" spans="1:21">
      <c r="A144" s="110"/>
      <c r="B144" s="110" t="s">
        <v>88</v>
      </c>
      <c r="C144" s="110" t="s">
        <v>88</v>
      </c>
      <c r="D144" s="110" t="s">
        <v>85</v>
      </c>
      <c r="E144" s="110" t="s">
        <v>87</v>
      </c>
      <c r="F144" s="110" t="s">
        <v>85</v>
      </c>
      <c r="G144" s="110" t="s">
        <v>81</v>
      </c>
      <c r="H144" s="110" t="s">
        <v>86</v>
      </c>
      <c r="I144" s="110"/>
      <c r="J144" s="110" t="s">
        <v>85</v>
      </c>
      <c r="K144" s="110"/>
      <c r="L144" s="110" t="s">
        <v>85</v>
      </c>
      <c r="M144" s="110" t="s">
        <v>83</v>
      </c>
      <c r="N144" s="110" t="s">
        <v>82</v>
      </c>
      <c r="O144" s="110" t="s">
        <v>84</v>
      </c>
      <c r="P144" s="110" t="s">
        <v>83</v>
      </c>
      <c r="Q144" s="110" t="s">
        <v>82</v>
      </c>
      <c r="R144" s="110" t="s">
        <v>103</v>
      </c>
      <c r="S144" s="110" t="s">
        <v>103</v>
      </c>
      <c r="T144" s="110" t="s">
        <v>85</v>
      </c>
      <c r="U144" s="110" t="s">
        <v>81</v>
      </c>
    </row>
    <row r="145" spans="1:21">
      <c r="A145" s="105">
        <v>38473</v>
      </c>
      <c r="B145" s="103">
        <v>17.100000000000001</v>
      </c>
      <c r="C145" s="103">
        <v>26.3</v>
      </c>
      <c r="D145" s="104">
        <v>0.625</v>
      </c>
      <c r="E145" s="103">
        <v>12.3</v>
      </c>
      <c r="F145" s="104">
        <v>0.19444444444444445</v>
      </c>
      <c r="G145" s="103">
        <v>77</v>
      </c>
      <c r="H145" s="103">
        <v>0</v>
      </c>
      <c r="I145" s="103">
        <v>0</v>
      </c>
      <c r="J145" s="103"/>
      <c r="K145" s="103">
        <v>0</v>
      </c>
      <c r="L145" s="104">
        <v>0</v>
      </c>
      <c r="M145" s="103">
        <v>10.6</v>
      </c>
      <c r="N145" s="103">
        <v>226</v>
      </c>
      <c r="O145" s="104">
        <v>0.97916666666666663</v>
      </c>
      <c r="P145" s="103">
        <v>43.6</v>
      </c>
      <c r="Q145" s="103">
        <v>302</v>
      </c>
      <c r="R145" s="103"/>
      <c r="S145" s="103"/>
      <c r="T145" s="103"/>
      <c r="U145" s="103">
        <v>98.61</v>
      </c>
    </row>
    <row r="146" spans="1:21">
      <c r="A146" s="108">
        <v>38474</v>
      </c>
      <c r="B146" s="106">
        <v>18.399999999999999</v>
      </c>
      <c r="C146" s="106">
        <v>26</v>
      </c>
      <c r="D146" s="107">
        <v>0.59027777777777779</v>
      </c>
      <c r="E146" s="106">
        <v>12.4</v>
      </c>
      <c r="F146" s="107">
        <v>0.16666666666666666</v>
      </c>
      <c r="G146" s="106">
        <v>64</v>
      </c>
      <c r="H146" s="106">
        <v>0</v>
      </c>
      <c r="I146" s="106">
        <v>0</v>
      </c>
      <c r="J146" s="106"/>
      <c r="K146" s="106">
        <v>0</v>
      </c>
      <c r="L146" s="107">
        <v>0</v>
      </c>
      <c r="M146" s="106">
        <v>18.3</v>
      </c>
      <c r="N146" s="106">
        <v>193</v>
      </c>
      <c r="O146" s="107">
        <v>0.79166666666666663</v>
      </c>
      <c r="P146" s="106">
        <v>93.2</v>
      </c>
      <c r="Q146" s="106">
        <v>276</v>
      </c>
      <c r="R146" s="106"/>
      <c r="S146" s="106"/>
      <c r="T146" s="106"/>
      <c r="U146" s="106">
        <v>99.3</v>
      </c>
    </row>
    <row r="147" spans="1:21">
      <c r="A147" s="105">
        <v>38475</v>
      </c>
      <c r="B147" s="103">
        <v>15.5</v>
      </c>
      <c r="C147" s="103">
        <v>19</v>
      </c>
      <c r="D147" s="104">
        <v>0.39583333333333331</v>
      </c>
      <c r="E147" s="103">
        <v>12.3</v>
      </c>
      <c r="F147" s="104">
        <v>8.3333333333333329E-2</v>
      </c>
      <c r="G147" s="103">
        <v>72</v>
      </c>
      <c r="H147" s="103">
        <v>0</v>
      </c>
      <c r="I147" s="103">
        <v>0</v>
      </c>
      <c r="J147" s="103"/>
      <c r="K147" s="103">
        <v>0</v>
      </c>
      <c r="L147" s="104">
        <v>0</v>
      </c>
      <c r="M147" s="103">
        <v>14.5</v>
      </c>
      <c r="N147" s="103">
        <v>209</v>
      </c>
      <c r="O147" s="104">
        <v>0.15277777777777776</v>
      </c>
      <c r="P147" s="103">
        <v>50.8</v>
      </c>
      <c r="Q147" s="103">
        <v>109</v>
      </c>
      <c r="R147" s="103"/>
      <c r="S147" s="103"/>
      <c r="T147" s="103"/>
      <c r="U147" s="103">
        <v>98.61</v>
      </c>
    </row>
    <row r="148" spans="1:21">
      <c r="A148" s="108">
        <v>38476</v>
      </c>
      <c r="B148" s="106">
        <v>13</v>
      </c>
      <c r="C148" s="106">
        <v>14.8</v>
      </c>
      <c r="D148" s="107">
        <v>0.46527777777777773</v>
      </c>
      <c r="E148" s="106">
        <v>10.6</v>
      </c>
      <c r="F148" s="107">
        <v>0.89583333333333337</v>
      </c>
      <c r="G148" s="106">
        <v>86</v>
      </c>
      <c r="H148" s="106">
        <v>5</v>
      </c>
      <c r="I148" s="106">
        <v>1.5</v>
      </c>
      <c r="J148" s="107">
        <v>0.89583333333333337</v>
      </c>
      <c r="K148" s="106">
        <v>0.8</v>
      </c>
      <c r="L148" s="107">
        <v>0.77083333333333337</v>
      </c>
      <c r="M148" s="106">
        <v>15.9</v>
      </c>
      <c r="N148" s="106">
        <v>295</v>
      </c>
      <c r="O148" s="107">
        <v>0.83333333333333337</v>
      </c>
      <c r="P148" s="106">
        <v>42.5</v>
      </c>
      <c r="Q148" s="106">
        <v>275</v>
      </c>
      <c r="R148" s="106"/>
      <c r="S148" s="106"/>
      <c r="T148" s="106"/>
      <c r="U148" s="106">
        <v>99.3</v>
      </c>
    </row>
    <row r="149" spans="1:21">
      <c r="A149" s="105">
        <v>38477</v>
      </c>
      <c r="B149" s="103">
        <v>12.5</v>
      </c>
      <c r="C149" s="103">
        <v>13.3</v>
      </c>
      <c r="D149" s="104">
        <v>0.70833333333333337</v>
      </c>
      <c r="E149" s="103">
        <v>11.1</v>
      </c>
      <c r="F149" s="104">
        <v>0.10416666666666667</v>
      </c>
      <c r="G149" s="103">
        <v>80</v>
      </c>
      <c r="H149" s="103">
        <v>0.6</v>
      </c>
      <c r="I149" s="103">
        <v>0.3</v>
      </c>
      <c r="J149" s="104">
        <v>9.7222222222222224E-2</v>
      </c>
      <c r="K149" s="103">
        <v>0.2</v>
      </c>
      <c r="L149" s="104">
        <v>9.7222222222222224E-2</v>
      </c>
      <c r="M149" s="103">
        <v>23.3</v>
      </c>
      <c r="N149" s="103">
        <v>289</v>
      </c>
      <c r="O149" s="104">
        <v>2.7777777777777776E-2</v>
      </c>
      <c r="P149" s="103">
        <v>43.9</v>
      </c>
      <c r="Q149" s="103">
        <v>256</v>
      </c>
      <c r="R149" s="103"/>
      <c r="S149" s="103"/>
      <c r="T149" s="103"/>
      <c r="U149" s="103">
        <v>99.3</v>
      </c>
    </row>
    <row r="150" spans="1:21">
      <c r="A150" s="108">
        <v>38478</v>
      </c>
      <c r="B150" s="106">
        <v>12.4</v>
      </c>
      <c r="C150" s="106">
        <v>14.4</v>
      </c>
      <c r="D150" s="107">
        <v>0.72916666666666663</v>
      </c>
      <c r="E150" s="106">
        <v>9.3000000000000007</v>
      </c>
      <c r="F150" s="107">
        <v>0.21527777777777779</v>
      </c>
      <c r="G150" s="106">
        <v>81</v>
      </c>
      <c r="H150" s="106">
        <v>0</v>
      </c>
      <c r="I150" s="106">
        <v>0</v>
      </c>
      <c r="J150" s="106"/>
      <c r="K150" s="106">
        <v>0</v>
      </c>
      <c r="L150" s="107">
        <v>0</v>
      </c>
      <c r="M150" s="106">
        <v>10.4</v>
      </c>
      <c r="N150" s="106">
        <v>19</v>
      </c>
      <c r="O150" s="107">
        <v>0.70138888888888884</v>
      </c>
      <c r="P150" s="106">
        <v>27.4</v>
      </c>
      <c r="Q150" s="106">
        <v>322</v>
      </c>
      <c r="R150" s="106"/>
      <c r="S150" s="106"/>
      <c r="T150" s="106"/>
      <c r="U150" s="106">
        <v>100</v>
      </c>
    </row>
    <row r="151" spans="1:21">
      <c r="A151" s="105">
        <v>38479</v>
      </c>
      <c r="B151" s="103">
        <v>12.7</v>
      </c>
      <c r="C151" s="103">
        <v>16.5</v>
      </c>
      <c r="D151" s="104">
        <v>0.63194444444444442</v>
      </c>
      <c r="E151" s="103">
        <v>8.1999999999999993</v>
      </c>
      <c r="F151" s="104">
        <v>0.20833333333333334</v>
      </c>
      <c r="G151" s="103">
        <v>83</v>
      </c>
      <c r="H151" s="103">
        <v>0</v>
      </c>
      <c r="I151" s="103">
        <v>0</v>
      </c>
      <c r="J151" s="103"/>
      <c r="K151" s="103">
        <v>0</v>
      </c>
      <c r="L151" s="104">
        <v>0</v>
      </c>
      <c r="M151" s="103">
        <v>16.100000000000001</v>
      </c>
      <c r="N151" s="103">
        <v>64</v>
      </c>
      <c r="O151" s="104">
        <v>0.51388888888888895</v>
      </c>
      <c r="P151" s="103">
        <v>38.200000000000003</v>
      </c>
      <c r="Q151" s="103">
        <v>126</v>
      </c>
      <c r="R151" s="103"/>
      <c r="S151" s="103"/>
      <c r="T151" s="103"/>
      <c r="U151" s="103">
        <v>99.3</v>
      </c>
    </row>
    <row r="152" spans="1:21">
      <c r="A152" s="108">
        <v>38480</v>
      </c>
      <c r="B152" s="106">
        <v>13.6</v>
      </c>
      <c r="C152" s="106">
        <v>15.7</v>
      </c>
      <c r="D152" s="107">
        <v>0.54861111111111105</v>
      </c>
      <c r="E152" s="106">
        <v>12.3</v>
      </c>
      <c r="F152" s="107">
        <v>0.13194444444444445</v>
      </c>
      <c r="G152" s="106">
        <v>83</v>
      </c>
      <c r="H152" s="106">
        <v>0</v>
      </c>
      <c r="I152" s="106">
        <v>0</v>
      </c>
      <c r="J152" s="106"/>
      <c r="K152" s="106">
        <v>0</v>
      </c>
      <c r="L152" s="107">
        <v>0</v>
      </c>
      <c r="M152" s="106">
        <v>13.4</v>
      </c>
      <c r="N152" s="106">
        <v>41</v>
      </c>
      <c r="O152" s="107">
        <v>0.59027777777777779</v>
      </c>
      <c r="P152" s="106">
        <v>42.1</v>
      </c>
      <c r="Q152" s="106">
        <v>52</v>
      </c>
      <c r="R152" s="106"/>
      <c r="S152" s="106"/>
      <c r="T152" s="106"/>
      <c r="U152" s="106">
        <v>99.3</v>
      </c>
    </row>
    <row r="153" spans="1:21">
      <c r="A153" s="105">
        <v>38481</v>
      </c>
      <c r="B153" s="103">
        <v>13.8</v>
      </c>
      <c r="C153" s="103">
        <v>15.7</v>
      </c>
      <c r="D153" s="104">
        <v>0.43055555555555558</v>
      </c>
      <c r="E153" s="103">
        <v>12.3</v>
      </c>
      <c r="F153" s="104">
        <v>4.1666666666666664E-2</v>
      </c>
      <c r="G153" s="103">
        <v>79</v>
      </c>
      <c r="H153" s="103">
        <v>2.5</v>
      </c>
      <c r="I153" s="103">
        <v>2.1</v>
      </c>
      <c r="J153" s="104">
        <v>0.81944444444444453</v>
      </c>
      <c r="K153" s="103">
        <v>1.2</v>
      </c>
      <c r="L153" s="104">
        <v>0.79861111111111116</v>
      </c>
      <c r="M153" s="103">
        <v>14.7</v>
      </c>
      <c r="N153" s="103">
        <v>32</v>
      </c>
      <c r="O153" s="104">
        <v>0.72222222222222221</v>
      </c>
      <c r="P153" s="103">
        <v>45</v>
      </c>
      <c r="Q153" s="103">
        <v>44</v>
      </c>
      <c r="R153" s="103"/>
      <c r="S153" s="103"/>
      <c r="T153" s="103"/>
      <c r="U153" s="103">
        <v>97.91</v>
      </c>
    </row>
    <row r="154" spans="1:21">
      <c r="A154" s="108">
        <v>38482</v>
      </c>
      <c r="B154" s="106">
        <v>13.5</v>
      </c>
      <c r="C154" s="106">
        <v>15.3</v>
      </c>
      <c r="D154" s="107">
        <v>0.54861111111111105</v>
      </c>
      <c r="E154" s="106">
        <v>11.8</v>
      </c>
      <c r="F154" s="107">
        <v>0.15972222222222224</v>
      </c>
      <c r="G154" s="106">
        <v>85</v>
      </c>
      <c r="H154" s="106">
        <v>0.4</v>
      </c>
      <c r="I154" s="106">
        <v>0.3</v>
      </c>
      <c r="J154" s="107">
        <v>0.69444444444444453</v>
      </c>
      <c r="K154" s="106">
        <v>0.1</v>
      </c>
      <c r="L154" s="107">
        <v>0.66666666666666663</v>
      </c>
      <c r="M154" s="106">
        <v>10.1</v>
      </c>
      <c r="N154" s="106">
        <v>4</v>
      </c>
      <c r="O154" s="107">
        <v>0.56944444444444442</v>
      </c>
      <c r="P154" s="106">
        <v>33.799999999999997</v>
      </c>
      <c r="Q154" s="106">
        <v>300</v>
      </c>
      <c r="R154" s="106"/>
      <c r="S154" s="106"/>
      <c r="T154" s="106"/>
      <c r="U154" s="106">
        <v>100</v>
      </c>
    </row>
    <row r="155" spans="1:21">
      <c r="A155" s="105">
        <v>38483</v>
      </c>
      <c r="B155" s="103">
        <v>13.9</v>
      </c>
      <c r="C155" s="103">
        <v>16.8</v>
      </c>
      <c r="D155" s="104">
        <v>0.375</v>
      </c>
      <c r="E155" s="103">
        <v>10.9</v>
      </c>
      <c r="F155" s="104">
        <v>0.17361111111111113</v>
      </c>
      <c r="G155" s="103">
        <v>85</v>
      </c>
      <c r="H155" s="103">
        <v>11.1</v>
      </c>
      <c r="I155" s="103">
        <v>8.6999999999999993</v>
      </c>
      <c r="J155" s="104">
        <v>0.75694444444444453</v>
      </c>
      <c r="K155" s="103">
        <v>3.8</v>
      </c>
      <c r="L155" s="104">
        <v>0.72916666666666663</v>
      </c>
      <c r="M155" s="103">
        <v>10.8</v>
      </c>
      <c r="N155" s="103">
        <v>73</v>
      </c>
      <c r="O155" s="104">
        <v>0.47222222222222227</v>
      </c>
      <c r="P155" s="103">
        <v>33.1</v>
      </c>
      <c r="Q155" s="103">
        <v>228</v>
      </c>
      <c r="R155" s="103"/>
      <c r="S155" s="103"/>
      <c r="T155" s="103"/>
      <c r="U155" s="103">
        <v>99.3</v>
      </c>
    </row>
    <row r="156" spans="1:21">
      <c r="A156" s="108">
        <v>38484</v>
      </c>
      <c r="B156" s="106">
        <v>13.7</v>
      </c>
      <c r="C156" s="106">
        <v>14.7</v>
      </c>
      <c r="D156" s="107">
        <v>0.68055555555555547</v>
      </c>
      <c r="E156" s="106">
        <v>12.4</v>
      </c>
      <c r="F156" s="107">
        <v>0.20138888888888887</v>
      </c>
      <c r="G156" s="106">
        <v>90</v>
      </c>
      <c r="H156" s="106">
        <v>4</v>
      </c>
      <c r="I156" s="106">
        <v>2.6</v>
      </c>
      <c r="J156" s="107">
        <v>0.86805555555555547</v>
      </c>
      <c r="K156" s="106">
        <v>0.7</v>
      </c>
      <c r="L156" s="107">
        <v>0.85416666666666663</v>
      </c>
      <c r="M156" s="106">
        <v>7.3</v>
      </c>
      <c r="N156" s="106">
        <v>267</v>
      </c>
      <c r="O156" s="107">
        <v>0.50694444444444442</v>
      </c>
      <c r="P156" s="106">
        <v>23.4</v>
      </c>
      <c r="Q156" s="106">
        <v>226</v>
      </c>
      <c r="R156" s="106"/>
      <c r="S156" s="106"/>
      <c r="T156" s="106"/>
      <c r="U156" s="106">
        <v>100</v>
      </c>
    </row>
    <row r="157" spans="1:21">
      <c r="A157" s="105">
        <v>38485</v>
      </c>
      <c r="B157" s="103">
        <v>14.8</v>
      </c>
      <c r="C157" s="103">
        <v>21.4</v>
      </c>
      <c r="D157" s="104">
        <v>0.52777777777777779</v>
      </c>
      <c r="E157" s="103">
        <v>12.1</v>
      </c>
      <c r="F157" s="104">
        <v>4.1666666666666664E-2</v>
      </c>
      <c r="G157" s="103">
        <v>83</v>
      </c>
      <c r="H157" s="103">
        <v>0.6</v>
      </c>
      <c r="I157" s="103">
        <v>0.3</v>
      </c>
      <c r="J157" s="104">
        <v>0.13194444444444445</v>
      </c>
      <c r="K157" s="103">
        <v>0.3</v>
      </c>
      <c r="L157" s="104">
        <v>0.13194444444444445</v>
      </c>
      <c r="M157" s="103">
        <v>10.7</v>
      </c>
      <c r="N157" s="103">
        <v>233</v>
      </c>
      <c r="O157" s="104">
        <v>0.63888888888888895</v>
      </c>
      <c r="P157" s="103">
        <v>59</v>
      </c>
      <c r="Q157" s="103">
        <v>84</v>
      </c>
      <c r="R157" s="103"/>
      <c r="S157" s="103"/>
      <c r="T157" s="103"/>
      <c r="U157" s="103">
        <v>100</v>
      </c>
    </row>
    <row r="158" spans="1:21">
      <c r="A158" s="108">
        <v>38486</v>
      </c>
      <c r="B158" s="106">
        <v>14.5</v>
      </c>
      <c r="C158" s="106">
        <v>18.100000000000001</v>
      </c>
      <c r="D158" s="107">
        <v>0.99305555555555547</v>
      </c>
      <c r="E158" s="106">
        <v>12</v>
      </c>
      <c r="F158" s="107">
        <v>0.20138888888888887</v>
      </c>
      <c r="G158" s="106">
        <v>77</v>
      </c>
      <c r="H158" s="106">
        <v>0</v>
      </c>
      <c r="I158" s="106">
        <v>0</v>
      </c>
      <c r="J158" s="106"/>
      <c r="K158" s="106">
        <v>0</v>
      </c>
      <c r="L158" s="107">
        <v>0</v>
      </c>
      <c r="M158" s="106">
        <v>14.1</v>
      </c>
      <c r="N158" s="106">
        <v>74</v>
      </c>
      <c r="O158" s="107">
        <v>0.97222222222222221</v>
      </c>
      <c r="P158" s="106">
        <v>42.5</v>
      </c>
      <c r="Q158" s="106">
        <v>121</v>
      </c>
      <c r="R158" s="106"/>
      <c r="S158" s="106"/>
      <c r="T158" s="106"/>
      <c r="U158" s="106">
        <v>100</v>
      </c>
    </row>
    <row r="159" spans="1:21">
      <c r="A159" s="105">
        <v>38487</v>
      </c>
      <c r="B159" s="103">
        <v>15</v>
      </c>
      <c r="C159" s="103">
        <v>18</v>
      </c>
      <c r="D159" s="104">
        <v>0</v>
      </c>
      <c r="E159" s="103">
        <v>10.9</v>
      </c>
      <c r="F159" s="104">
        <v>0.89583333333333337</v>
      </c>
      <c r="G159" s="103">
        <v>79</v>
      </c>
      <c r="H159" s="103">
        <v>0.2</v>
      </c>
      <c r="I159" s="103">
        <v>0.1</v>
      </c>
      <c r="J159" s="104">
        <v>0.89583333333333337</v>
      </c>
      <c r="K159" s="103">
        <v>0.1</v>
      </c>
      <c r="L159" s="104">
        <v>0.89583333333333337</v>
      </c>
      <c r="M159" s="103">
        <v>21.1</v>
      </c>
      <c r="N159" s="103">
        <v>337</v>
      </c>
      <c r="O159" s="104">
        <v>0.88194444444444453</v>
      </c>
      <c r="P159" s="103">
        <v>82.8</v>
      </c>
      <c r="Q159" s="103">
        <v>196</v>
      </c>
      <c r="R159" s="103"/>
      <c r="S159" s="103"/>
      <c r="T159" s="103"/>
      <c r="U159" s="103">
        <v>98.61</v>
      </c>
    </row>
    <row r="160" spans="1:21">
      <c r="A160" s="108">
        <v>38488</v>
      </c>
      <c r="B160" s="106">
        <v>13.4</v>
      </c>
      <c r="C160" s="106">
        <v>16.899999999999999</v>
      </c>
      <c r="D160" s="107">
        <v>0.40972222222222227</v>
      </c>
      <c r="E160" s="106">
        <v>10.5</v>
      </c>
      <c r="F160" s="107">
        <v>0.19444444444444445</v>
      </c>
      <c r="G160" s="106">
        <v>83</v>
      </c>
      <c r="H160" s="106">
        <v>5.9</v>
      </c>
      <c r="I160" s="106">
        <v>3.9</v>
      </c>
      <c r="J160" s="107">
        <v>0.84027777777777779</v>
      </c>
      <c r="K160" s="106">
        <v>1.7</v>
      </c>
      <c r="L160" s="107">
        <v>0.81944444444444453</v>
      </c>
      <c r="M160" s="106">
        <v>17.3</v>
      </c>
      <c r="N160" s="106">
        <v>345</v>
      </c>
      <c r="O160" s="107">
        <v>0.98611111111111116</v>
      </c>
      <c r="P160" s="106">
        <v>55.4</v>
      </c>
      <c r="Q160" s="106">
        <v>344</v>
      </c>
      <c r="R160" s="106"/>
      <c r="S160" s="106"/>
      <c r="T160" s="106"/>
      <c r="U160" s="106">
        <v>99.3</v>
      </c>
    </row>
    <row r="161" spans="1:21">
      <c r="A161" s="105">
        <v>38489</v>
      </c>
      <c r="B161" s="103">
        <v>12.7</v>
      </c>
      <c r="C161" s="103">
        <v>13.6</v>
      </c>
      <c r="D161" s="104">
        <v>0.43055555555555558</v>
      </c>
      <c r="E161" s="103">
        <v>10.5</v>
      </c>
      <c r="F161" s="104">
        <v>0.14583333333333334</v>
      </c>
      <c r="G161" s="103">
        <v>86</v>
      </c>
      <c r="H161" s="103">
        <v>29.9</v>
      </c>
      <c r="I161" s="103">
        <v>14.2</v>
      </c>
      <c r="J161" s="104">
        <v>0.16666666666666666</v>
      </c>
      <c r="K161" s="103">
        <v>4</v>
      </c>
      <c r="L161" s="104">
        <v>0.16666666666666666</v>
      </c>
      <c r="M161" s="103">
        <v>40.6</v>
      </c>
      <c r="N161" s="103">
        <v>283</v>
      </c>
      <c r="O161" s="104">
        <v>9.0277777777777776E-2</v>
      </c>
      <c r="P161" s="103">
        <v>69.8</v>
      </c>
      <c r="Q161" s="103">
        <v>310</v>
      </c>
      <c r="R161" s="103"/>
      <c r="S161" s="103"/>
      <c r="T161" s="103"/>
      <c r="U161" s="103">
        <v>100</v>
      </c>
    </row>
    <row r="162" spans="1:21">
      <c r="A162" s="108">
        <v>38490</v>
      </c>
      <c r="B162" s="106">
        <v>12.9</v>
      </c>
      <c r="C162" s="106">
        <v>14.7</v>
      </c>
      <c r="D162" s="107">
        <v>0.5</v>
      </c>
      <c r="E162" s="106">
        <v>10.6</v>
      </c>
      <c r="F162" s="107">
        <v>0.99305555555555547</v>
      </c>
      <c r="G162" s="106">
        <v>80</v>
      </c>
      <c r="H162" s="106">
        <v>0.5</v>
      </c>
      <c r="I162" s="106">
        <v>0.4</v>
      </c>
      <c r="J162" s="107">
        <v>0.21527777777777779</v>
      </c>
      <c r="K162" s="106">
        <v>0.2</v>
      </c>
      <c r="L162" s="107">
        <v>0.20833333333333334</v>
      </c>
      <c r="M162" s="106">
        <v>11</v>
      </c>
      <c r="N162" s="106">
        <v>284</v>
      </c>
      <c r="O162" s="107">
        <v>0.19444444444444445</v>
      </c>
      <c r="P162" s="106">
        <v>31.3</v>
      </c>
      <c r="Q162" s="106">
        <v>230</v>
      </c>
      <c r="R162" s="106"/>
      <c r="S162" s="106"/>
      <c r="T162" s="106"/>
      <c r="U162" s="106">
        <v>100</v>
      </c>
    </row>
    <row r="163" spans="1:21">
      <c r="A163" s="105">
        <v>38491</v>
      </c>
      <c r="B163" s="103">
        <v>15.2</v>
      </c>
      <c r="C163" s="103">
        <v>21.1</v>
      </c>
      <c r="D163" s="104">
        <v>0.66666666666666663</v>
      </c>
      <c r="E163" s="103">
        <v>10</v>
      </c>
      <c r="F163" s="104">
        <v>0.15277777777777776</v>
      </c>
      <c r="G163" s="103">
        <v>79</v>
      </c>
      <c r="H163" s="103">
        <v>0</v>
      </c>
      <c r="I163" s="103">
        <v>0</v>
      </c>
      <c r="J163" s="103"/>
      <c r="K163" s="103">
        <v>0</v>
      </c>
      <c r="L163" s="104">
        <v>0</v>
      </c>
      <c r="M163" s="103">
        <v>15.3</v>
      </c>
      <c r="N163" s="103">
        <v>92</v>
      </c>
      <c r="O163" s="104">
        <v>0.76388888888888884</v>
      </c>
      <c r="P163" s="103">
        <v>36.4</v>
      </c>
      <c r="Q163" s="103">
        <v>117</v>
      </c>
      <c r="R163" s="103"/>
      <c r="S163" s="103"/>
      <c r="T163" s="103"/>
      <c r="U163" s="103">
        <v>100</v>
      </c>
    </row>
    <row r="164" spans="1:21">
      <c r="A164" s="108">
        <v>38492</v>
      </c>
      <c r="B164" s="106">
        <v>15.6</v>
      </c>
      <c r="C164" s="106">
        <v>17.600000000000001</v>
      </c>
      <c r="D164" s="107">
        <v>0.77083333333333337</v>
      </c>
      <c r="E164" s="106">
        <v>13.7</v>
      </c>
      <c r="F164" s="107">
        <v>9.0277777777777776E-2</v>
      </c>
      <c r="G164" s="106">
        <v>83</v>
      </c>
      <c r="H164" s="106">
        <v>0</v>
      </c>
      <c r="I164" s="106">
        <v>0</v>
      </c>
      <c r="J164" s="106"/>
      <c r="K164" s="106">
        <v>0</v>
      </c>
      <c r="L164" s="107">
        <v>0</v>
      </c>
      <c r="M164" s="106">
        <v>10.3</v>
      </c>
      <c r="N164" s="106">
        <v>299</v>
      </c>
      <c r="O164" s="107">
        <v>0.27083333333333331</v>
      </c>
      <c r="P164" s="106">
        <v>34.200000000000003</v>
      </c>
      <c r="Q164" s="106">
        <v>113</v>
      </c>
      <c r="R164" s="106"/>
      <c r="S164" s="106"/>
      <c r="T164" s="106"/>
      <c r="U164" s="106">
        <v>100</v>
      </c>
    </row>
    <row r="165" spans="1:21">
      <c r="A165" s="105">
        <v>38493</v>
      </c>
      <c r="B165" s="103">
        <v>14.7</v>
      </c>
      <c r="C165" s="103">
        <v>17.899999999999999</v>
      </c>
      <c r="D165" s="104">
        <v>0.47222222222222227</v>
      </c>
      <c r="E165" s="103">
        <v>12.4</v>
      </c>
      <c r="F165" s="104">
        <v>0.65972222222222221</v>
      </c>
      <c r="G165" s="103">
        <v>81</v>
      </c>
      <c r="H165" s="103">
        <v>1.3</v>
      </c>
      <c r="I165" s="103">
        <v>0.6</v>
      </c>
      <c r="J165" s="104">
        <v>0.59722222222222221</v>
      </c>
      <c r="K165" s="103">
        <v>0.3</v>
      </c>
      <c r="L165" s="104">
        <v>0.58333333333333337</v>
      </c>
      <c r="M165" s="103">
        <v>12.5</v>
      </c>
      <c r="N165" s="103">
        <v>106</v>
      </c>
      <c r="O165" s="104">
        <v>0.56944444444444442</v>
      </c>
      <c r="P165" s="103">
        <v>50</v>
      </c>
      <c r="Q165" s="103">
        <v>115</v>
      </c>
      <c r="R165" s="103"/>
      <c r="S165" s="103"/>
      <c r="T165" s="103"/>
      <c r="U165" s="103">
        <v>99.3</v>
      </c>
    </row>
    <row r="166" spans="1:21">
      <c r="A166" s="108">
        <v>38494</v>
      </c>
      <c r="B166" s="106">
        <v>13.5</v>
      </c>
      <c r="C166" s="106">
        <v>15.2</v>
      </c>
      <c r="D166" s="107">
        <v>0.67361111111111116</v>
      </c>
      <c r="E166" s="106">
        <v>12.2</v>
      </c>
      <c r="F166" s="107">
        <v>0.1388888888888889</v>
      </c>
      <c r="G166" s="106">
        <v>79</v>
      </c>
      <c r="H166" s="106">
        <v>0.7</v>
      </c>
      <c r="I166" s="106">
        <v>0.5</v>
      </c>
      <c r="J166" s="107">
        <v>0.86111111111111116</v>
      </c>
      <c r="K166" s="106">
        <v>0.2</v>
      </c>
      <c r="L166" s="107">
        <v>0.84027777777777779</v>
      </c>
      <c r="M166" s="106">
        <v>15.4</v>
      </c>
      <c r="N166" s="106">
        <v>279</v>
      </c>
      <c r="O166" s="107">
        <v>0.84027777777777779</v>
      </c>
      <c r="P166" s="106">
        <v>55.8</v>
      </c>
      <c r="Q166" s="106">
        <v>244</v>
      </c>
      <c r="R166" s="106"/>
      <c r="S166" s="106"/>
      <c r="T166" s="106"/>
      <c r="U166" s="106">
        <v>100</v>
      </c>
    </row>
    <row r="167" spans="1:21">
      <c r="A167" s="105">
        <v>38495</v>
      </c>
      <c r="B167" s="103">
        <v>13.9</v>
      </c>
      <c r="C167" s="103">
        <v>16.100000000000001</v>
      </c>
      <c r="D167" s="104">
        <v>0.69444444444444453</v>
      </c>
      <c r="E167" s="103">
        <v>11.3</v>
      </c>
      <c r="F167" s="104">
        <v>0.22916666666666666</v>
      </c>
      <c r="G167" s="103">
        <v>74</v>
      </c>
      <c r="H167" s="103">
        <v>0</v>
      </c>
      <c r="I167" s="103">
        <v>0</v>
      </c>
      <c r="J167" s="103"/>
      <c r="K167" s="103">
        <v>0</v>
      </c>
      <c r="L167" s="104">
        <v>0</v>
      </c>
      <c r="M167" s="103">
        <v>11.3</v>
      </c>
      <c r="N167" s="103">
        <v>22</v>
      </c>
      <c r="O167" s="104">
        <v>0.68055555555555547</v>
      </c>
      <c r="P167" s="103">
        <v>33.1</v>
      </c>
      <c r="Q167" s="103">
        <v>240</v>
      </c>
      <c r="R167" s="103"/>
      <c r="S167" s="103"/>
      <c r="T167" s="103"/>
      <c r="U167" s="103">
        <v>100</v>
      </c>
    </row>
    <row r="168" spans="1:21">
      <c r="A168" s="108">
        <v>38496</v>
      </c>
      <c r="B168" s="106">
        <v>15.2</v>
      </c>
      <c r="C168" s="106">
        <v>20.7</v>
      </c>
      <c r="D168" s="107">
        <v>0.52777777777777779</v>
      </c>
      <c r="E168" s="106">
        <v>10.3</v>
      </c>
      <c r="F168" s="107">
        <v>0.20138888888888887</v>
      </c>
      <c r="G168" s="106">
        <v>80</v>
      </c>
      <c r="H168" s="106">
        <v>0</v>
      </c>
      <c r="I168" s="106">
        <v>0</v>
      </c>
      <c r="J168" s="106"/>
      <c r="K168" s="106">
        <v>0</v>
      </c>
      <c r="L168" s="107">
        <v>0</v>
      </c>
      <c r="M168" s="106">
        <v>12.6</v>
      </c>
      <c r="N168" s="106">
        <v>123</v>
      </c>
      <c r="O168" s="107">
        <v>0.22916666666666666</v>
      </c>
      <c r="P168" s="106">
        <v>33.5</v>
      </c>
      <c r="Q168" s="106">
        <v>123</v>
      </c>
      <c r="R168" s="106"/>
      <c r="S168" s="106"/>
      <c r="T168" s="106"/>
      <c r="U168" s="106">
        <v>99.3</v>
      </c>
    </row>
    <row r="169" spans="1:21">
      <c r="A169" s="105">
        <v>38497</v>
      </c>
      <c r="B169" s="103">
        <v>20.5</v>
      </c>
      <c r="C169" s="103">
        <v>31</v>
      </c>
      <c r="D169" s="104">
        <v>0.52083333333333337</v>
      </c>
      <c r="E169" s="103">
        <v>14.8</v>
      </c>
      <c r="F169" s="104">
        <v>0</v>
      </c>
      <c r="G169" s="103">
        <v>70</v>
      </c>
      <c r="H169" s="103">
        <v>0</v>
      </c>
      <c r="I169" s="103">
        <v>0</v>
      </c>
      <c r="J169" s="103"/>
      <c r="K169" s="103">
        <v>0</v>
      </c>
      <c r="L169" s="104">
        <v>0</v>
      </c>
      <c r="M169" s="103">
        <v>20.2</v>
      </c>
      <c r="N169" s="103">
        <v>166</v>
      </c>
      <c r="O169" s="104">
        <v>0.6875</v>
      </c>
      <c r="P169" s="103">
        <v>53.3</v>
      </c>
      <c r="Q169" s="103">
        <v>119</v>
      </c>
      <c r="R169" s="103"/>
      <c r="S169" s="103"/>
      <c r="T169" s="103"/>
      <c r="U169" s="103">
        <v>99.3</v>
      </c>
    </row>
    <row r="170" spans="1:21">
      <c r="A170" s="108">
        <v>38498</v>
      </c>
      <c r="B170" s="106">
        <v>16.7</v>
      </c>
      <c r="C170" s="106">
        <v>20.8</v>
      </c>
      <c r="D170" s="107">
        <v>0.53472222222222221</v>
      </c>
      <c r="E170" s="106">
        <v>14.9</v>
      </c>
      <c r="F170" s="107">
        <v>0.15277777777777776</v>
      </c>
      <c r="G170" s="106">
        <v>89</v>
      </c>
      <c r="H170" s="106">
        <v>0</v>
      </c>
      <c r="I170" s="106">
        <v>0</v>
      </c>
      <c r="J170" s="106"/>
      <c r="K170" s="106">
        <v>0</v>
      </c>
      <c r="L170" s="107">
        <v>0</v>
      </c>
      <c r="M170" s="106">
        <v>8.3000000000000007</v>
      </c>
      <c r="N170" s="106">
        <v>289</v>
      </c>
      <c r="O170" s="107">
        <v>0.73611111111111116</v>
      </c>
      <c r="P170" s="106">
        <v>27.7</v>
      </c>
      <c r="Q170" s="106">
        <v>287</v>
      </c>
      <c r="R170" s="106"/>
      <c r="S170" s="106"/>
      <c r="T170" s="106"/>
      <c r="U170" s="106">
        <v>100</v>
      </c>
    </row>
    <row r="171" spans="1:21">
      <c r="A171" s="105">
        <v>38499</v>
      </c>
      <c r="B171" s="103">
        <v>22</v>
      </c>
      <c r="C171" s="103">
        <v>33.9</v>
      </c>
      <c r="D171" s="104">
        <v>0.66666666666666663</v>
      </c>
      <c r="E171" s="103">
        <v>14</v>
      </c>
      <c r="F171" s="104">
        <v>0.22222222222222221</v>
      </c>
      <c r="G171" s="103">
        <v>64</v>
      </c>
      <c r="H171" s="103">
        <v>0</v>
      </c>
      <c r="I171" s="103">
        <v>0</v>
      </c>
      <c r="J171" s="103"/>
      <c r="K171" s="103">
        <v>0</v>
      </c>
      <c r="L171" s="104">
        <v>0</v>
      </c>
      <c r="M171" s="103">
        <v>19.899999999999999</v>
      </c>
      <c r="N171" s="103">
        <v>226</v>
      </c>
      <c r="O171" s="104">
        <v>0.77083333333333337</v>
      </c>
      <c r="P171" s="103">
        <v>87.5</v>
      </c>
      <c r="Q171" s="103">
        <v>274</v>
      </c>
      <c r="R171" s="103"/>
      <c r="S171" s="103"/>
      <c r="T171" s="103"/>
      <c r="U171" s="103">
        <v>100</v>
      </c>
    </row>
    <row r="172" spans="1:21">
      <c r="A172" s="108">
        <v>38500</v>
      </c>
      <c r="B172" s="106">
        <v>16.100000000000001</v>
      </c>
      <c r="C172" s="106">
        <v>16.899999999999999</v>
      </c>
      <c r="D172" s="107">
        <v>0.63194444444444442</v>
      </c>
      <c r="E172" s="106">
        <v>15.5</v>
      </c>
      <c r="F172" s="107">
        <v>0.4236111111111111</v>
      </c>
      <c r="G172" s="106">
        <v>86</v>
      </c>
      <c r="H172" s="106">
        <v>0</v>
      </c>
      <c r="I172" s="106">
        <v>0</v>
      </c>
      <c r="J172" s="106"/>
      <c r="K172" s="106">
        <v>0</v>
      </c>
      <c r="L172" s="107">
        <v>0</v>
      </c>
      <c r="M172" s="106">
        <v>13</v>
      </c>
      <c r="N172" s="106">
        <v>351</v>
      </c>
      <c r="O172" s="107">
        <v>0.59722222222222221</v>
      </c>
      <c r="P172" s="106">
        <v>35.6</v>
      </c>
      <c r="Q172" s="106">
        <v>292</v>
      </c>
      <c r="R172" s="106"/>
      <c r="S172" s="106"/>
      <c r="T172" s="106"/>
      <c r="U172" s="106">
        <v>99.3</v>
      </c>
    </row>
    <row r="173" spans="1:21">
      <c r="A173" s="105">
        <v>38501</v>
      </c>
      <c r="B173" s="103">
        <v>15.2</v>
      </c>
      <c r="C173" s="103">
        <v>16.5</v>
      </c>
      <c r="D173" s="104">
        <v>0.49305555555555558</v>
      </c>
      <c r="E173" s="103">
        <v>13.9</v>
      </c>
      <c r="F173" s="104">
        <v>0.8125</v>
      </c>
      <c r="G173" s="103">
        <v>89</v>
      </c>
      <c r="H173" s="103">
        <v>2.8</v>
      </c>
      <c r="I173" s="103">
        <v>0.7</v>
      </c>
      <c r="J173" s="104">
        <v>0.65277777777777779</v>
      </c>
      <c r="K173" s="103">
        <v>0.2</v>
      </c>
      <c r="L173" s="104">
        <v>0.33333333333333331</v>
      </c>
      <c r="M173" s="103">
        <v>12.6</v>
      </c>
      <c r="N173" s="103">
        <v>286</v>
      </c>
      <c r="O173" s="104">
        <v>0.84722222222222221</v>
      </c>
      <c r="P173" s="103">
        <v>46.1</v>
      </c>
      <c r="Q173" s="103">
        <v>69</v>
      </c>
      <c r="R173" s="103"/>
      <c r="S173" s="103"/>
      <c r="T173" s="103"/>
      <c r="U173" s="103">
        <v>100</v>
      </c>
    </row>
    <row r="174" spans="1:21">
      <c r="A174" s="108">
        <v>38502</v>
      </c>
      <c r="B174" s="106">
        <v>14.5</v>
      </c>
      <c r="C174" s="106">
        <v>15.9</v>
      </c>
      <c r="D174" s="107">
        <v>0.53472222222222221</v>
      </c>
      <c r="E174" s="106">
        <v>12.7</v>
      </c>
      <c r="F174" s="107">
        <v>0.90277777777777779</v>
      </c>
      <c r="G174" s="106">
        <v>75</v>
      </c>
      <c r="H174" s="106">
        <v>0.3</v>
      </c>
      <c r="I174" s="106">
        <v>0.3</v>
      </c>
      <c r="J174" s="107">
        <v>0.14583333333333334</v>
      </c>
      <c r="K174" s="106">
        <v>0.1</v>
      </c>
      <c r="L174" s="107">
        <v>0.1111111111111111</v>
      </c>
      <c r="M174" s="106">
        <v>13.9</v>
      </c>
      <c r="N174" s="106">
        <v>312</v>
      </c>
      <c r="O174" s="107">
        <v>6.25E-2</v>
      </c>
      <c r="P174" s="106">
        <v>37.1</v>
      </c>
      <c r="Q174" s="106">
        <v>265</v>
      </c>
      <c r="R174" s="106"/>
      <c r="S174" s="106"/>
      <c r="T174" s="106"/>
      <c r="U174" s="106">
        <v>99.3</v>
      </c>
    </row>
    <row r="175" spans="1:21">
      <c r="A175" s="105">
        <v>38503</v>
      </c>
      <c r="B175" s="103">
        <v>14.4</v>
      </c>
      <c r="C175" s="103">
        <v>17</v>
      </c>
      <c r="D175" s="104">
        <v>0.55555555555555558</v>
      </c>
      <c r="E175" s="103">
        <v>11.8</v>
      </c>
      <c r="F175" s="104">
        <v>2.7777777777777776E-2</v>
      </c>
      <c r="G175" s="103">
        <v>79</v>
      </c>
      <c r="H175" s="103">
        <v>0</v>
      </c>
      <c r="I175" s="103">
        <v>0</v>
      </c>
      <c r="J175" s="103"/>
      <c r="K175" s="103">
        <v>0</v>
      </c>
      <c r="L175" s="104">
        <v>0</v>
      </c>
      <c r="M175" s="103">
        <v>11.4</v>
      </c>
      <c r="N175" s="103">
        <v>39</v>
      </c>
      <c r="O175" s="104">
        <v>0.58333333333333337</v>
      </c>
      <c r="P175" s="103">
        <v>37.799999999999997</v>
      </c>
      <c r="Q175" s="103">
        <v>124</v>
      </c>
      <c r="R175" s="103"/>
      <c r="S175" s="103"/>
      <c r="T175" s="103"/>
      <c r="U175" s="103">
        <v>99.3</v>
      </c>
    </row>
    <row r="176" spans="1:21">
      <c r="A176" s="125"/>
      <c r="B176" s="124">
        <v>14.86774193548387</v>
      </c>
      <c r="C176" s="124">
        <v>18.445161290322581</v>
      </c>
      <c r="D176" s="124">
        <v>0.55913978494623651</v>
      </c>
      <c r="E176" s="124">
        <v>11.93548387096774</v>
      </c>
      <c r="F176" s="124">
        <v>0.29233870967741943</v>
      </c>
      <c r="G176" s="124">
        <v>80.032258064516128</v>
      </c>
      <c r="H176" s="124">
        <v>65.8</v>
      </c>
      <c r="I176" s="124">
        <v>1.1774193548387097</v>
      </c>
      <c r="J176" s="124">
        <v>0.27867383512544808</v>
      </c>
      <c r="K176" s="124">
        <v>0.44838709677419347</v>
      </c>
      <c r="L176" s="124">
        <v>0.25828853046594979</v>
      </c>
      <c r="M176" s="124">
        <v>14.738709677419354</v>
      </c>
      <c r="N176" s="124">
        <v>188.96774193548387</v>
      </c>
      <c r="O176" s="124">
        <v>0.58915770609318996</v>
      </c>
      <c r="P176" s="124">
        <v>45.996774193548369</v>
      </c>
      <c r="Q176" s="124">
        <v>199.45161290322579</v>
      </c>
      <c r="R176" s="123"/>
      <c r="S176" s="123"/>
      <c r="T176" s="123"/>
      <c r="U176" s="122"/>
    </row>
    <row r="177" spans="1:21">
      <c r="A177" s="116" t="s">
        <v>113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4"/>
    </row>
    <row r="178" spans="1:21">
      <c r="A178" s="110" t="s">
        <v>101</v>
      </c>
      <c r="B178" s="113" t="s">
        <v>100</v>
      </c>
      <c r="C178" s="112"/>
      <c r="D178" s="112"/>
      <c r="E178" s="112"/>
      <c r="F178" s="111"/>
      <c r="G178" s="110" t="s">
        <v>99</v>
      </c>
      <c r="H178" s="113" t="s">
        <v>98</v>
      </c>
      <c r="I178" s="112"/>
      <c r="J178" s="112"/>
      <c r="K178" s="112"/>
      <c r="L178" s="111"/>
      <c r="M178" s="113" t="s">
        <v>97</v>
      </c>
      <c r="N178" s="112"/>
      <c r="O178" s="112"/>
      <c r="P178" s="112"/>
      <c r="Q178" s="111"/>
      <c r="R178" s="113" t="s">
        <v>105</v>
      </c>
      <c r="S178" s="112"/>
      <c r="T178" s="111"/>
      <c r="U178" s="110" t="s">
        <v>96</v>
      </c>
    </row>
    <row r="179" spans="1:21">
      <c r="A179" s="110"/>
      <c r="B179" s="110" t="s">
        <v>84</v>
      </c>
      <c r="C179" s="113" t="s">
        <v>95</v>
      </c>
      <c r="D179" s="111"/>
      <c r="E179" s="113" t="s">
        <v>94</v>
      </c>
      <c r="F179" s="111"/>
      <c r="G179" s="110" t="s">
        <v>90</v>
      </c>
      <c r="H179" s="110" t="s">
        <v>93</v>
      </c>
      <c r="I179" s="113" t="s">
        <v>92</v>
      </c>
      <c r="J179" s="111"/>
      <c r="K179" s="113" t="s">
        <v>91</v>
      </c>
      <c r="L179" s="111"/>
      <c r="M179" s="113" t="s">
        <v>90</v>
      </c>
      <c r="N179" s="111"/>
      <c r="O179" s="113" t="s">
        <v>89</v>
      </c>
      <c r="P179" s="112"/>
      <c r="Q179" s="111"/>
      <c r="R179" s="110" t="s">
        <v>90</v>
      </c>
      <c r="S179" s="113" t="s">
        <v>104</v>
      </c>
      <c r="T179" s="111"/>
      <c r="U179" s="110"/>
    </row>
    <row r="180" spans="1:21">
      <c r="A180" s="110"/>
      <c r="B180" s="110" t="s">
        <v>88</v>
      </c>
      <c r="C180" s="110" t="s">
        <v>88</v>
      </c>
      <c r="D180" s="110" t="s">
        <v>85</v>
      </c>
      <c r="E180" s="110" t="s">
        <v>87</v>
      </c>
      <c r="F180" s="110" t="s">
        <v>85</v>
      </c>
      <c r="G180" s="110" t="s">
        <v>81</v>
      </c>
      <c r="H180" s="110" t="s">
        <v>86</v>
      </c>
      <c r="I180" s="110"/>
      <c r="J180" s="110" t="s">
        <v>85</v>
      </c>
      <c r="K180" s="110"/>
      <c r="L180" s="110" t="s">
        <v>85</v>
      </c>
      <c r="M180" s="110" t="s">
        <v>83</v>
      </c>
      <c r="N180" s="110" t="s">
        <v>82</v>
      </c>
      <c r="O180" s="110" t="s">
        <v>84</v>
      </c>
      <c r="P180" s="110" t="s">
        <v>83</v>
      </c>
      <c r="Q180" s="110" t="s">
        <v>82</v>
      </c>
      <c r="R180" s="110" t="s">
        <v>103</v>
      </c>
      <c r="S180" s="110" t="s">
        <v>103</v>
      </c>
      <c r="T180" s="110" t="s">
        <v>85</v>
      </c>
      <c r="U180" s="110" t="s">
        <v>81</v>
      </c>
    </row>
    <row r="181" spans="1:21">
      <c r="A181" s="105">
        <v>38504</v>
      </c>
      <c r="B181" s="103">
        <v>15.2</v>
      </c>
      <c r="C181" s="103">
        <v>17.399999999999999</v>
      </c>
      <c r="D181" s="104">
        <v>0.65277777777777779</v>
      </c>
      <c r="E181" s="103">
        <v>12.2</v>
      </c>
      <c r="F181" s="104">
        <v>0.15972222222222224</v>
      </c>
      <c r="G181" s="103">
        <v>83</v>
      </c>
      <c r="H181" s="103">
        <v>0.2</v>
      </c>
      <c r="I181" s="103">
        <v>0.2</v>
      </c>
      <c r="J181" s="104">
        <v>0.44444444444444442</v>
      </c>
      <c r="K181" s="103">
        <v>0.1</v>
      </c>
      <c r="L181" s="104">
        <v>0.4375</v>
      </c>
      <c r="M181" s="103">
        <v>9.1</v>
      </c>
      <c r="N181" s="103">
        <v>336</v>
      </c>
      <c r="O181" s="104">
        <v>0.52777777777777779</v>
      </c>
      <c r="P181" s="103">
        <v>27.7</v>
      </c>
      <c r="Q181" s="103">
        <v>318</v>
      </c>
      <c r="R181" s="103"/>
      <c r="S181" s="103"/>
      <c r="T181" s="103"/>
      <c r="U181" s="103">
        <v>99.3</v>
      </c>
    </row>
    <row r="182" spans="1:21">
      <c r="A182" s="108">
        <v>38505</v>
      </c>
      <c r="B182" s="106">
        <v>17.2</v>
      </c>
      <c r="C182" s="106">
        <v>23.8</v>
      </c>
      <c r="D182" s="107">
        <v>0.44444444444444442</v>
      </c>
      <c r="E182" s="106">
        <v>12.1</v>
      </c>
      <c r="F182" s="107">
        <v>0.1875</v>
      </c>
      <c r="G182" s="106">
        <v>84</v>
      </c>
      <c r="H182" s="106">
        <v>0</v>
      </c>
      <c r="I182" s="106">
        <v>0</v>
      </c>
      <c r="J182" s="106"/>
      <c r="K182" s="106">
        <v>0</v>
      </c>
      <c r="L182" s="107">
        <v>0</v>
      </c>
      <c r="M182" s="106">
        <v>17.5</v>
      </c>
      <c r="N182" s="106">
        <v>213</v>
      </c>
      <c r="O182" s="107">
        <v>0.95833333333333337</v>
      </c>
      <c r="P182" s="106">
        <v>46.8</v>
      </c>
      <c r="Q182" s="106">
        <v>108</v>
      </c>
      <c r="R182" s="106"/>
      <c r="S182" s="106"/>
      <c r="T182" s="106"/>
      <c r="U182" s="106">
        <v>99.3</v>
      </c>
    </row>
    <row r="183" spans="1:21">
      <c r="A183" s="105">
        <v>38506</v>
      </c>
      <c r="B183" s="103">
        <v>16.3</v>
      </c>
      <c r="C183" s="103">
        <v>17.100000000000001</v>
      </c>
      <c r="D183" s="104">
        <v>0.61805555555555558</v>
      </c>
      <c r="E183" s="103">
        <v>15.5</v>
      </c>
      <c r="F183" s="104">
        <v>0.30555555555555552</v>
      </c>
      <c r="G183" s="103">
        <v>86</v>
      </c>
      <c r="H183" s="103">
        <v>0</v>
      </c>
      <c r="I183" s="103">
        <v>0</v>
      </c>
      <c r="J183" s="103"/>
      <c r="K183" s="103">
        <v>0</v>
      </c>
      <c r="L183" s="104">
        <v>0</v>
      </c>
      <c r="M183" s="103">
        <v>19.600000000000001</v>
      </c>
      <c r="N183" s="103">
        <v>277</v>
      </c>
      <c r="O183" s="104">
        <v>3.4722222222222224E-2</v>
      </c>
      <c r="P183" s="103">
        <v>40.299999999999997</v>
      </c>
      <c r="Q183" s="103">
        <v>267</v>
      </c>
      <c r="R183" s="103"/>
      <c r="S183" s="103"/>
      <c r="T183" s="103"/>
      <c r="U183" s="103">
        <v>99.3</v>
      </c>
    </row>
    <row r="184" spans="1:21">
      <c r="A184" s="108">
        <v>38507</v>
      </c>
      <c r="B184" s="106">
        <v>16</v>
      </c>
      <c r="C184" s="106">
        <v>18</v>
      </c>
      <c r="D184" s="107">
        <v>0.68055555555555547</v>
      </c>
      <c r="E184" s="106">
        <v>13.6</v>
      </c>
      <c r="F184" s="107">
        <v>0.96527777777777779</v>
      </c>
      <c r="G184" s="106">
        <v>77</v>
      </c>
      <c r="H184" s="106">
        <v>0</v>
      </c>
      <c r="I184" s="106">
        <v>0</v>
      </c>
      <c r="J184" s="106"/>
      <c r="K184" s="106">
        <v>0</v>
      </c>
      <c r="L184" s="107">
        <v>0</v>
      </c>
      <c r="M184" s="106">
        <v>8</v>
      </c>
      <c r="N184" s="106">
        <v>342</v>
      </c>
      <c r="O184" s="107">
        <v>0.75</v>
      </c>
      <c r="P184" s="106">
        <v>19.8</v>
      </c>
      <c r="Q184" s="106">
        <v>230</v>
      </c>
      <c r="R184" s="106"/>
      <c r="S184" s="106"/>
      <c r="T184" s="106"/>
      <c r="U184" s="106">
        <v>100</v>
      </c>
    </row>
    <row r="185" spans="1:21">
      <c r="A185" s="105">
        <v>38508</v>
      </c>
      <c r="B185" s="103">
        <v>15.5</v>
      </c>
      <c r="C185" s="103">
        <v>18.399999999999999</v>
      </c>
      <c r="D185" s="104">
        <v>0.61805555555555558</v>
      </c>
      <c r="E185" s="103">
        <v>11.6</v>
      </c>
      <c r="F185" s="104">
        <v>0.1875</v>
      </c>
      <c r="G185" s="103">
        <v>79</v>
      </c>
      <c r="H185" s="103">
        <v>0</v>
      </c>
      <c r="I185" s="103">
        <v>0</v>
      </c>
      <c r="J185" s="103"/>
      <c r="K185" s="103">
        <v>0</v>
      </c>
      <c r="L185" s="104">
        <v>0</v>
      </c>
      <c r="M185" s="103">
        <v>14.1</v>
      </c>
      <c r="N185" s="103">
        <v>56</v>
      </c>
      <c r="O185" s="104">
        <v>0.66666666666666663</v>
      </c>
      <c r="P185" s="103">
        <v>39.200000000000003</v>
      </c>
      <c r="Q185" s="103">
        <v>125</v>
      </c>
      <c r="R185" s="103"/>
      <c r="S185" s="103"/>
      <c r="T185" s="103"/>
      <c r="U185" s="103">
        <v>99.3</v>
      </c>
    </row>
    <row r="186" spans="1:21">
      <c r="A186" s="108">
        <v>38509</v>
      </c>
      <c r="B186" s="106">
        <v>15.7</v>
      </c>
      <c r="C186" s="106">
        <v>18.100000000000001</v>
      </c>
      <c r="D186" s="107">
        <v>0.67361111111111116</v>
      </c>
      <c r="E186" s="106">
        <v>11.8</v>
      </c>
      <c r="F186" s="107">
        <v>0.21527777777777779</v>
      </c>
      <c r="G186" s="106">
        <v>81</v>
      </c>
      <c r="H186" s="106">
        <v>0</v>
      </c>
      <c r="I186" s="106">
        <v>0</v>
      </c>
      <c r="J186" s="106"/>
      <c r="K186" s="106">
        <v>0</v>
      </c>
      <c r="L186" s="107">
        <v>0</v>
      </c>
      <c r="M186" s="106">
        <v>12.3</v>
      </c>
      <c r="N186" s="106">
        <v>44</v>
      </c>
      <c r="O186" s="107">
        <v>0.5</v>
      </c>
      <c r="P186" s="106">
        <v>26.6</v>
      </c>
      <c r="Q186" s="106">
        <v>148</v>
      </c>
      <c r="R186" s="106"/>
      <c r="S186" s="106"/>
      <c r="T186" s="106"/>
      <c r="U186" s="106">
        <v>100</v>
      </c>
    </row>
    <row r="187" spans="1:21">
      <c r="A187" s="105">
        <v>38510</v>
      </c>
      <c r="B187" s="103">
        <v>17</v>
      </c>
      <c r="C187" s="103">
        <v>19.399999999999999</v>
      </c>
      <c r="D187" s="104">
        <v>0.54861111111111105</v>
      </c>
      <c r="E187" s="103">
        <v>14.4</v>
      </c>
      <c r="F187" s="104">
        <v>0</v>
      </c>
      <c r="G187" s="103">
        <v>83</v>
      </c>
      <c r="H187" s="103">
        <v>0</v>
      </c>
      <c r="I187" s="103">
        <v>0</v>
      </c>
      <c r="J187" s="103"/>
      <c r="K187" s="103">
        <v>0</v>
      </c>
      <c r="L187" s="104">
        <v>0</v>
      </c>
      <c r="M187" s="103">
        <v>11.7</v>
      </c>
      <c r="N187" s="103">
        <v>54</v>
      </c>
      <c r="O187" s="104">
        <v>0.56944444444444442</v>
      </c>
      <c r="P187" s="103">
        <v>43.9</v>
      </c>
      <c r="Q187" s="103">
        <v>124</v>
      </c>
      <c r="R187" s="103"/>
      <c r="S187" s="103"/>
      <c r="T187" s="103"/>
      <c r="U187" s="103">
        <v>100</v>
      </c>
    </row>
    <row r="188" spans="1:21">
      <c r="A188" s="108">
        <v>38511</v>
      </c>
      <c r="B188" s="106">
        <v>17</v>
      </c>
      <c r="C188" s="106">
        <v>20.2</v>
      </c>
      <c r="D188" s="107">
        <v>0.77083333333333337</v>
      </c>
      <c r="E188" s="106">
        <v>13.8</v>
      </c>
      <c r="F188" s="107">
        <v>0.21527777777777779</v>
      </c>
      <c r="G188" s="106">
        <v>78</v>
      </c>
      <c r="H188" s="106">
        <v>0</v>
      </c>
      <c r="I188" s="106">
        <v>0</v>
      </c>
      <c r="J188" s="106"/>
      <c r="K188" s="106">
        <v>0</v>
      </c>
      <c r="L188" s="107">
        <v>0</v>
      </c>
      <c r="M188" s="106">
        <v>12.3</v>
      </c>
      <c r="N188" s="106">
        <v>60</v>
      </c>
      <c r="O188" s="107">
        <v>0.59722222222222221</v>
      </c>
      <c r="P188" s="106">
        <v>42.8</v>
      </c>
      <c r="Q188" s="106">
        <v>113</v>
      </c>
      <c r="R188" s="106"/>
      <c r="S188" s="106"/>
      <c r="T188" s="106"/>
      <c r="U188" s="106">
        <v>100</v>
      </c>
    </row>
    <row r="189" spans="1:21">
      <c r="A189" s="105">
        <v>38512</v>
      </c>
      <c r="B189" s="103">
        <v>16.899999999999999</v>
      </c>
      <c r="C189" s="103">
        <v>20.3</v>
      </c>
      <c r="D189" s="104">
        <v>0.3888888888888889</v>
      </c>
      <c r="E189" s="103">
        <v>12.3</v>
      </c>
      <c r="F189" s="104">
        <v>0.1875</v>
      </c>
      <c r="G189" s="103">
        <v>72</v>
      </c>
      <c r="H189" s="103">
        <v>0</v>
      </c>
      <c r="I189" s="103">
        <v>0</v>
      </c>
      <c r="J189" s="103"/>
      <c r="K189" s="103">
        <v>0</v>
      </c>
      <c r="L189" s="104">
        <v>0</v>
      </c>
      <c r="M189" s="103">
        <v>14.6</v>
      </c>
      <c r="N189" s="103">
        <v>66</v>
      </c>
      <c r="O189" s="104">
        <v>0.52083333333333337</v>
      </c>
      <c r="P189" s="103">
        <v>43.9</v>
      </c>
      <c r="Q189" s="103">
        <v>126</v>
      </c>
      <c r="R189" s="103"/>
      <c r="S189" s="103"/>
      <c r="T189" s="103"/>
      <c r="U189" s="103">
        <v>99.3</v>
      </c>
    </row>
    <row r="190" spans="1:21">
      <c r="A190" s="108">
        <v>38513</v>
      </c>
      <c r="B190" s="106">
        <v>17.2</v>
      </c>
      <c r="C190" s="106">
        <v>20.399999999999999</v>
      </c>
      <c r="D190" s="107">
        <v>0.57638888888888895</v>
      </c>
      <c r="E190" s="106">
        <v>12.7</v>
      </c>
      <c r="F190" s="107">
        <v>0.19444444444444445</v>
      </c>
      <c r="G190" s="106">
        <v>74</v>
      </c>
      <c r="H190" s="106">
        <v>0</v>
      </c>
      <c r="I190" s="106">
        <v>0</v>
      </c>
      <c r="J190" s="106"/>
      <c r="K190" s="106">
        <v>0</v>
      </c>
      <c r="L190" s="107">
        <v>0</v>
      </c>
      <c r="M190" s="106">
        <v>14.5</v>
      </c>
      <c r="N190" s="106">
        <v>70</v>
      </c>
      <c r="O190" s="107">
        <v>0.56944444444444442</v>
      </c>
      <c r="P190" s="106">
        <v>40.299999999999997</v>
      </c>
      <c r="Q190" s="106">
        <v>173</v>
      </c>
      <c r="R190" s="106"/>
      <c r="S190" s="106"/>
      <c r="T190" s="106"/>
      <c r="U190" s="106">
        <v>100</v>
      </c>
    </row>
    <row r="191" spans="1:21">
      <c r="A191" s="105">
        <v>38514</v>
      </c>
      <c r="B191" s="103">
        <v>18.100000000000001</v>
      </c>
      <c r="C191" s="103">
        <v>23.6</v>
      </c>
      <c r="D191" s="104">
        <v>0.46527777777777773</v>
      </c>
      <c r="E191" s="103">
        <v>15.3</v>
      </c>
      <c r="F191" s="104">
        <v>0.16666666666666666</v>
      </c>
      <c r="G191" s="103">
        <v>79</v>
      </c>
      <c r="H191" s="103">
        <v>0.1</v>
      </c>
      <c r="I191" s="103">
        <v>0.1</v>
      </c>
      <c r="J191" s="104">
        <v>0.73611111111111116</v>
      </c>
      <c r="K191" s="103">
        <v>0.1</v>
      </c>
      <c r="L191" s="104">
        <v>0.73611111111111116</v>
      </c>
      <c r="M191" s="103">
        <v>11.4</v>
      </c>
      <c r="N191" s="103">
        <v>122</v>
      </c>
      <c r="O191" s="104">
        <v>0.68055555555555547</v>
      </c>
      <c r="P191" s="103">
        <v>46.8</v>
      </c>
      <c r="Q191" s="103">
        <v>108</v>
      </c>
      <c r="R191" s="103"/>
      <c r="S191" s="103"/>
      <c r="T191" s="103"/>
      <c r="U191" s="103">
        <v>100</v>
      </c>
    </row>
    <row r="192" spans="1:21">
      <c r="A192" s="108">
        <v>38515</v>
      </c>
      <c r="B192" s="106">
        <v>17.100000000000001</v>
      </c>
      <c r="C192" s="106">
        <v>18.8</v>
      </c>
      <c r="D192" s="107">
        <v>0.59722222222222221</v>
      </c>
      <c r="E192" s="106">
        <v>15</v>
      </c>
      <c r="F192" s="107">
        <v>0.14583333333333334</v>
      </c>
      <c r="G192" s="106">
        <v>90</v>
      </c>
      <c r="H192" s="106">
        <v>0</v>
      </c>
      <c r="I192" s="106">
        <v>0</v>
      </c>
      <c r="J192" s="106"/>
      <c r="K192" s="106">
        <v>0</v>
      </c>
      <c r="L192" s="107">
        <v>0</v>
      </c>
      <c r="M192" s="106">
        <v>11.3</v>
      </c>
      <c r="N192" s="106">
        <v>270</v>
      </c>
      <c r="O192" s="107">
        <v>0.71527777777777779</v>
      </c>
      <c r="P192" s="106">
        <v>27.4</v>
      </c>
      <c r="Q192" s="106">
        <v>251</v>
      </c>
      <c r="R192" s="106"/>
      <c r="S192" s="106"/>
      <c r="T192" s="106"/>
      <c r="U192" s="106">
        <v>100</v>
      </c>
    </row>
    <row r="193" spans="1:21">
      <c r="A193" s="105">
        <v>38516</v>
      </c>
      <c r="B193" s="103">
        <v>16.899999999999999</v>
      </c>
      <c r="C193" s="103">
        <v>18.399999999999999</v>
      </c>
      <c r="D193" s="104">
        <v>0.47222222222222227</v>
      </c>
      <c r="E193" s="103">
        <v>15.1</v>
      </c>
      <c r="F193" s="104">
        <v>0.90972222222222221</v>
      </c>
      <c r="G193" s="103">
        <v>84</v>
      </c>
      <c r="H193" s="103">
        <v>1.1000000000000001</v>
      </c>
      <c r="I193" s="103">
        <v>0.9</v>
      </c>
      <c r="J193" s="104">
        <v>0.89583333333333337</v>
      </c>
      <c r="K193" s="103">
        <v>0.5</v>
      </c>
      <c r="L193" s="104">
        <v>0.88888888888888884</v>
      </c>
      <c r="M193" s="103">
        <v>15</v>
      </c>
      <c r="N193" s="103">
        <v>269</v>
      </c>
      <c r="O193" s="104">
        <v>0.81944444444444453</v>
      </c>
      <c r="P193" s="103">
        <v>41.8</v>
      </c>
      <c r="Q193" s="103">
        <v>263</v>
      </c>
      <c r="R193" s="103"/>
      <c r="S193" s="103"/>
      <c r="T193" s="103"/>
      <c r="U193" s="103">
        <v>99.3</v>
      </c>
    </row>
    <row r="194" spans="1:21">
      <c r="A194" s="108">
        <v>38517</v>
      </c>
      <c r="B194" s="106">
        <v>17.2</v>
      </c>
      <c r="C194" s="106">
        <v>18.8</v>
      </c>
      <c r="D194" s="107">
        <v>0.54861111111111105</v>
      </c>
      <c r="E194" s="106">
        <v>15.5</v>
      </c>
      <c r="F194" s="107">
        <v>6.9444444444444441E-3</v>
      </c>
      <c r="G194" s="106">
        <v>73</v>
      </c>
      <c r="H194" s="106">
        <v>0.6</v>
      </c>
      <c r="I194" s="106">
        <v>0.6</v>
      </c>
      <c r="J194" s="107">
        <v>0.40972222222222227</v>
      </c>
      <c r="K194" s="106">
        <v>0.2</v>
      </c>
      <c r="L194" s="107">
        <v>0.3888888888888889</v>
      </c>
      <c r="M194" s="106">
        <v>13.8</v>
      </c>
      <c r="N194" s="106">
        <v>270</v>
      </c>
      <c r="O194" s="107">
        <v>0.44444444444444442</v>
      </c>
      <c r="P194" s="106">
        <v>29.5</v>
      </c>
      <c r="Q194" s="106">
        <v>216</v>
      </c>
      <c r="R194" s="106"/>
      <c r="S194" s="106"/>
      <c r="T194" s="106"/>
      <c r="U194" s="106">
        <v>100</v>
      </c>
    </row>
    <row r="195" spans="1:21">
      <c r="A195" s="105">
        <v>38518</v>
      </c>
      <c r="B195" s="103">
        <v>19.100000000000001</v>
      </c>
      <c r="C195" s="103">
        <v>22.8</v>
      </c>
      <c r="D195" s="104">
        <v>0.40277777777777773</v>
      </c>
      <c r="E195" s="103">
        <v>15.1</v>
      </c>
      <c r="F195" s="104">
        <v>0.15277777777777776</v>
      </c>
      <c r="G195" s="103">
        <v>71</v>
      </c>
      <c r="H195" s="103">
        <v>0</v>
      </c>
      <c r="I195" s="103">
        <v>0</v>
      </c>
      <c r="J195" s="103"/>
      <c r="K195" s="103">
        <v>0</v>
      </c>
      <c r="L195" s="104">
        <v>0</v>
      </c>
      <c r="M195" s="103">
        <v>12.2</v>
      </c>
      <c r="N195" s="103">
        <v>103</v>
      </c>
      <c r="O195" s="104">
        <v>5.5555555555555552E-2</v>
      </c>
      <c r="P195" s="103">
        <v>33.1</v>
      </c>
      <c r="Q195" s="103">
        <v>115</v>
      </c>
      <c r="R195" s="103"/>
      <c r="S195" s="103"/>
      <c r="T195" s="103"/>
      <c r="U195" s="103">
        <v>100</v>
      </c>
    </row>
    <row r="196" spans="1:21">
      <c r="A196" s="108">
        <v>38519</v>
      </c>
      <c r="B196" s="106">
        <v>19.899999999999999</v>
      </c>
      <c r="C196" s="106">
        <v>22.8</v>
      </c>
      <c r="D196" s="107">
        <v>0.55555555555555558</v>
      </c>
      <c r="E196" s="106">
        <v>16.8</v>
      </c>
      <c r="F196" s="107">
        <v>0.15277777777777776</v>
      </c>
      <c r="G196" s="106">
        <v>75</v>
      </c>
      <c r="H196" s="106">
        <v>0</v>
      </c>
      <c r="I196" s="106">
        <v>0</v>
      </c>
      <c r="J196" s="106"/>
      <c r="K196" s="106">
        <v>0</v>
      </c>
      <c r="L196" s="107">
        <v>0</v>
      </c>
      <c r="M196" s="106">
        <v>13.6</v>
      </c>
      <c r="N196" s="106">
        <v>82</v>
      </c>
      <c r="O196" s="107">
        <v>0.11805555555555557</v>
      </c>
      <c r="P196" s="106">
        <v>33.1</v>
      </c>
      <c r="Q196" s="106">
        <v>108</v>
      </c>
      <c r="R196" s="106"/>
      <c r="S196" s="106"/>
      <c r="T196" s="106"/>
      <c r="U196" s="106">
        <v>99.3</v>
      </c>
    </row>
    <row r="197" spans="1:21">
      <c r="A197" s="105">
        <v>38520</v>
      </c>
      <c r="B197" s="103">
        <v>20.5</v>
      </c>
      <c r="C197" s="103">
        <v>23.8</v>
      </c>
      <c r="D197" s="104">
        <v>0.69444444444444453</v>
      </c>
      <c r="E197" s="103">
        <v>17.2</v>
      </c>
      <c r="F197" s="104">
        <v>5.5555555555555552E-2</v>
      </c>
      <c r="G197" s="103">
        <v>81</v>
      </c>
      <c r="H197" s="103">
        <v>0</v>
      </c>
      <c r="I197" s="103">
        <v>0</v>
      </c>
      <c r="J197" s="103"/>
      <c r="K197" s="103">
        <v>0</v>
      </c>
      <c r="L197" s="104">
        <v>0</v>
      </c>
      <c r="M197" s="103">
        <v>12.1</v>
      </c>
      <c r="N197" s="103">
        <v>47</v>
      </c>
      <c r="O197" s="104">
        <v>0.50694444444444442</v>
      </c>
      <c r="P197" s="103">
        <v>42.5</v>
      </c>
      <c r="Q197" s="103">
        <v>102</v>
      </c>
      <c r="R197" s="103"/>
      <c r="S197" s="103"/>
      <c r="T197" s="103"/>
      <c r="U197" s="103">
        <v>99.3</v>
      </c>
    </row>
    <row r="198" spans="1:21">
      <c r="A198" s="108">
        <v>38521</v>
      </c>
      <c r="B198" s="106">
        <v>24.1</v>
      </c>
      <c r="C198" s="106">
        <v>33.6</v>
      </c>
      <c r="D198" s="107">
        <v>0.47916666666666669</v>
      </c>
      <c r="E198" s="106">
        <v>16.8</v>
      </c>
      <c r="F198" s="107">
        <v>0.98611111111111116</v>
      </c>
      <c r="G198" s="106">
        <v>67</v>
      </c>
      <c r="H198" s="106">
        <v>0</v>
      </c>
      <c r="I198" s="106">
        <v>0</v>
      </c>
      <c r="J198" s="106"/>
      <c r="K198" s="106">
        <v>0</v>
      </c>
      <c r="L198" s="107">
        <v>0</v>
      </c>
      <c r="M198" s="106">
        <v>24</v>
      </c>
      <c r="N198" s="106">
        <v>202</v>
      </c>
      <c r="O198" s="107">
        <v>0.75694444444444453</v>
      </c>
      <c r="P198" s="106">
        <v>59</v>
      </c>
      <c r="Q198" s="106">
        <v>113</v>
      </c>
      <c r="R198" s="106"/>
      <c r="S198" s="106"/>
      <c r="T198" s="106"/>
      <c r="U198" s="106">
        <v>100</v>
      </c>
    </row>
    <row r="199" spans="1:21">
      <c r="A199" s="105">
        <v>38522</v>
      </c>
      <c r="B199" s="103">
        <v>17.5</v>
      </c>
      <c r="C199" s="103">
        <v>18.399999999999999</v>
      </c>
      <c r="D199" s="104">
        <v>0.52777777777777779</v>
      </c>
      <c r="E199" s="103">
        <v>16.600000000000001</v>
      </c>
      <c r="F199" s="104">
        <v>2.0833333333333332E-2</v>
      </c>
      <c r="G199" s="103">
        <v>89</v>
      </c>
      <c r="H199" s="103">
        <v>0</v>
      </c>
      <c r="I199" s="103">
        <v>0</v>
      </c>
      <c r="J199" s="103"/>
      <c r="K199" s="103">
        <v>0</v>
      </c>
      <c r="L199" s="104">
        <v>0</v>
      </c>
      <c r="M199" s="103">
        <v>14.9</v>
      </c>
      <c r="N199" s="103">
        <v>277</v>
      </c>
      <c r="O199" s="104">
        <v>1.3888888888888888E-2</v>
      </c>
      <c r="P199" s="103">
        <v>32</v>
      </c>
      <c r="Q199" s="103">
        <v>272</v>
      </c>
      <c r="R199" s="103"/>
      <c r="S199" s="103"/>
      <c r="T199" s="103"/>
      <c r="U199" s="103">
        <v>100</v>
      </c>
    </row>
    <row r="200" spans="1:21">
      <c r="A200" s="108">
        <v>38523</v>
      </c>
      <c r="B200" s="106">
        <v>18.2</v>
      </c>
      <c r="C200" s="106">
        <v>20</v>
      </c>
      <c r="D200" s="107">
        <v>0.61111111111111105</v>
      </c>
      <c r="E200" s="106">
        <v>16.8</v>
      </c>
      <c r="F200" s="107">
        <v>0.21527777777777779</v>
      </c>
      <c r="G200" s="106">
        <v>88</v>
      </c>
      <c r="H200" s="106">
        <v>0.2</v>
      </c>
      <c r="I200" s="106">
        <v>0.2</v>
      </c>
      <c r="J200" s="107">
        <v>0.86111111111111116</v>
      </c>
      <c r="K200" s="106">
        <v>0.1</v>
      </c>
      <c r="L200" s="107">
        <v>0.85416666666666663</v>
      </c>
      <c r="M200" s="106">
        <v>6.5</v>
      </c>
      <c r="N200" s="106">
        <v>299</v>
      </c>
      <c r="O200" s="107">
        <v>0.875</v>
      </c>
      <c r="P200" s="106">
        <v>22</v>
      </c>
      <c r="Q200" s="106">
        <v>229</v>
      </c>
      <c r="R200" s="106"/>
      <c r="S200" s="106"/>
      <c r="T200" s="106"/>
      <c r="U200" s="106">
        <v>100</v>
      </c>
    </row>
    <row r="201" spans="1:21">
      <c r="A201" s="105">
        <v>38524</v>
      </c>
      <c r="B201" s="103">
        <v>18.3</v>
      </c>
      <c r="C201" s="103">
        <v>19.5</v>
      </c>
      <c r="D201" s="104">
        <v>0.59027777777777779</v>
      </c>
      <c r="E201" s="103">
        <v>17.100000000000001</v>
      </c>
      <c r="F201" s="104">
        <v>0.2638888888888889</v>
      </c>
      <c r="G201" s="103">
        <v>92</v>
      </c>
      <c r="H201" s="103">
        <v>0.2</v>
      </c>
      <c r="I201" s="103">
        <v>0.2</v>
      </c>
      <c r="J201" s="104">
        <v>0.11805555555555557</v>
      </c>
      <c r="K201" s="103">
        <v>0.2</v>
      </c>
      <c r="L201" s="104">
        <v>0.11805555555555557</v>
      </c>
      <c r="M201" s="103">
        <v>4.5</v>
      </c>
      <c r="N201" s="103">
        <v>274</v>
      </c>
      <c r="O201" s="104">
        <v>0.17361111111111113</v>
      </c>
      <c r="P201" s="103">
        <v>21.2</v>
      </c>
      <c r="Q201" s="103">
        <v>246</v>
      </c>
      <c r="R201" s="103"/>
      <c r="S201" s="103"/>
      <c r="T201" s="103"/>
      <c r="U201" s="103">
        <v>98.61</v>
      </c>
    </row>
    <row r="202" spans="1:21">
      <c r="A202" s="108">
        <v>38525</v>
      </c>
      <c r="B202" s="106">
        <v>19.899999999999999</v>
      </c>
      <c r="C202" s="106">
        <v>24.8</v>
      </c>
      <c r="D202" s="107">
        <v>0.40972222222222227</v>
      </c>
      <c r="E202" s="106">
        <v>17.7</v>
      </c>
      <c r="F202" s="107">
        <v>0.1875</v>
      </c>
      <c r="G202" s="106">
        <v>87</v>
      </c>
      <c r="H202" s="106">
        <v>0</v>
      </c>
      <c r="I202" s="106">
        <v>0</v>
      </c>
      <c r="J202" s="106"/>
      <c r="K202" s="106">
        <v>0</v>
      </c>
      <c r="L202" s="107">
        <v>0</v>
      </c>
      <c r="M202" s="106">
        <v>9</v>
      </c>
      <c r="N202" s="106">
        <v>47</v>
      </c>
      <c r="O202" s="107">
        <v>0.4861111111111111</v>
      </c>
      <c r="P202" s="106">
        <v>31.3</v>
      </c>
      <c r="Q202" s="106">
        <v>100</v>
      </c>
      <c r="R202" s="106"/>
      <c r="S202" s="106"/>
      <c r="T202" s="106"/>
      <c r="U202" s="106">
        <v>99.3</v>
      </c>
    </row>
    <row r="203" spans="1:21">
      <c r="A203" s="105">
        <v>38526</v>
      </c>
      <c r="B203" s="103">
        <v>22.4</v>
      </c>
      <c r="C203" s="103">
        <v>32.9</v>
      </c>
      <c r="D203" s="104">
        <v>0.56944444444444442</v>
      </c>
      <c r="E203" s="103">
        <v>18.399999999999999</v>
      </c>
      <c r="F203" s="104">
        <v>0.17361111111111113</v>
      </c>
      <c r="G203" s="103">
        <v>78</v>
      </c>
      <c r="H203" s="103">
        <v>0</v>
      </c>
      <c r="I203" s="103">
        <v>0</v>
      </c>
      <c r="J203" s="103"/>
      <c r="K203" s="103">
        <v>0</v>
      </c>
      <c r="L203" s="104">
        <v>0</v>
      </c>
      <c r="M203" s="103">
        <v>10.3</v>
      </c>
      <c r="N203" s="103">
        <v>264</v>
      </c>
      <c r="O203" s="104">
        <v>0.34027777777777773</v>
      </c>
      <c r="P203" s="103">
        <v>52.9</v>
      </c>
      <c r="Q203" s="103">
        <v>182</v>
      </c>
      <c r="R203" s="103"/>
      <c r="S203" s="103"/>
      <c r="T203" s="103"/>
      <c r="U203" s="103">
        <v>100</v>
      </c>
    </row>
    <row r="204" spans="1:21">
      <c r="A204" s="108">
        <v>38527</v>
      </c>
      <c r="B204" s="106">
        <v>18.8</v>
      </c>
      <c r="C204" s="106">
        <v>19.7</v>
      </c>
      <c r="D204" s="107">
        <v>0.46527777777777773</v>
      </c>
      <c r="E204" s="106">
        <v>18</v>
      </c>
      <c r="F204" s="107">
        <v>0.82638888888888884</v>
      </c>
      <c r="G204" s="106">
        <v>91</v>
      </c>
      <c r="H204" s="106">
        <v>0</v>
      </c>
      <c r="I204" s="106">
        <v>0</v>
      </c>
      <c r="J204" s="106"/>
      <c r="K204" s="106">
        <v>0</v>
      </c>
      <c r="L204" s="107">
        <v>0</v>
      </c>
      <c r="M204" s="106">
        <v>16.600000000000001</v>
      </c>
      <c r="N204" s="106">
        <v>276</v>
      </c>
      <c r="O204" s="107">
        <v>0.84027777777777779</v>
      </c>
      <c r="P204" s="106">
        <v>33.799999999999997</v>
      </c>
      <c r="Q204" s="106">
        <v>292</v>
      </c>
      <c r="R204" s="106"/>
      <c r="S204" s="106"/>
      <c r="T204" s="106"/>
      <c r="U204" s="106">
        <v>99.3</v>
      </c>
    </row>
    <row r="205" spans="1:21">
      <c r="A205" s="105">
        <v>38528</v>
      </c>
      <c r="B205" s="103">
        <v>18.7</v>
      </c>
      <c r="C205" s="103">
        <v>20.399999999999999</v>
      </c>
      <c r="D205" s="104">
        <v>0.4861111111111111</v>
      </c>
      <c r="E205" s="103">
        <v>17.2</v>
      </c>
      <c r="F205" s="104">
        <v>6.25E-2</v>
      </c>
      <c r="G205" s="103">
        <v>89</v>
      </c>
      <c r="H205" s="103">
        <v>2</v>
      </c>
      <c r="I205" s="103">
        <v>0.8</v>
      </c>
      <c r="J205" s="104">
        <v>0.88888888888888884</v>
      </c>
      <c r="K205" s="103">
        <v>0.2</v>
      </c>
      <c r="L205" s="104">
        <v>0.85416666666666663</v>
      </c>
      <c r="M205" s="103">
        <v>11.1</v>
      </c>
      <c r="N205" s="103">
        <v>286</v>
      </c>
      <c r="O205" s="104">
        <v>0.95833333333333337</v>
      </c>
      <c r="P205" s="103">
        <v>36</v>
      </c>
      <c r="Q205" s="103">
        <v>263</v>
      </c>
      <c r="R205" s="103"/>
      <c r="S205" s="103"/>
      <c r="T205" s="103"/>
      <c r="U205" s="103">
        <v>99.3</v>
      </c>
    </row>
    <row r="206" spans="1:21">
      <c r="A206" s="108">
        <v>38529</v>
      </c>
      <c r="B206" s="106">
        <v>19.399999999999999</v>
      </c>
      <c r="C206" s="106">
        <v>20.9</v>
      </c>
      <c r="D206" s="107">
        <v>0.54166666666666663</v>
      </c>
      <c r="E206" s="106">
        <v>17.399999999999999</v>
      </c>
      <c r="F206" s="107">
        <v>1.3888888888888888E-2</v>
      </c>
      <c r="G206" s="106">
        <v>92</v>
      </c>
      <c r="H206" s="106">
        <v>0.3</v>
      </c>
      <c r="I206" s="106">
        <v>0.2</v>
      </c>
      <c r="J206" s="107">
        <v>0.99305555555555547</v>
      </c>
      <c r="K206" s="106">
        <v>0.1</v>
      </c>
      <c r="L206" s="107">
        <v>3.4722222222222224E-2</v>
      </c>
      <c r="M206" s="106">
        <v>9.4</v>
      </c>
      <c r="N206" s="106">
        <v>297</v>
      </c>
      <c r="O206" s="107">
        <v>2.7777777777777776E-2</v>
      </c>
      <c r="P206" s="106">
        <v>27</v>
      </c>
      <c r="Q206" s="106">
        <v>250</v>
      </c>
      <c r="R206" s="106"/>
      <c r="S206" s="106"/>
      <c r="T206" s="106"/>
      <c r="U206" s="106">
        <v>100</v>
      </c>
    </row>
    <row r="207" spans="1:21">
      <c r="A207" s="105">
        <v>38530</v>
      </c>
      <c r="B207" s="103">
        <v>22</v>
      </c>
      <c r="C207" s="103">
        <v>26.3</v>
      </c>
      <c r="D207" s="104">
        <v>0.70833333333333337</v>
      </c>
      <c r="E207" s="103">
        <v>18.899999999999999</v>
      </c>
      <c r="F207" s="104">
        <v>0.19444444444444445</v>
      </c>
      <c r="G207" s="103">
        <v>85</v>
      </c>
      <c r="H207" s="103">
        <v>2.9</v>
      </c>
      <c r="I207" s="103">
        <v>2.8</v>
      </c>
      <c r="J207" s="104">
        <v>0.64583333333333337</v>
      </c>
      <c r="K207" s="103">
        <v>2.5</v>
      </c>
      <c r="L207" s="104">
        <v>0.63888888888888895</v>
      </c>
      <c r="M207" s="103">
        <v>15.7</v>
      </c>
      <c r="N207" s="103">
        <v>322</v>
      </c>
      <c r="O207" s="104">
        <v>0.59722222222222221</v>
      </c>
      <c r="P207" s="103">
        <v>78.5</v>
      </c>
      <c r="Q207" s="103">
        <v>221</v>
      </c>
      <c r="R207" s="103"/>
      <c r="S207" s="103"/>
      <c r="T207" s="103"/>
      <c r="U207" s="103">
        <v>100</v>
      </c>
    </row>
    <row r="208" spans="1:21">
      <c r="A208" s="108">
        <v>38531</v>
      </c>
      <c r="B208" s="106">
        <v>20.100000000000001</v>
      </c>
      <c r="C208" s="106">
        <v>23.6</v>
      </c>
      <c r="D208" s="107">
        <v>0.59027777777777779</v>
      </c>
      <c r="E208" s="106">
        <v>18.600000000000001</v>
      </c>
      <c r="F208" s="107">
        <v>0.16666666666666666</v>
      </c>
      <c r="G208" s="106">
        <v>89</v>
      </c>
      <c r="H208" s="106">
        <v>0</v>
      </c>
      <c r="I208" s="106">
        <v>0</v>
      </c>
      <c r="J208" s="106"/>
      <c r="K208" s="106">
        <v>0</v>
      </c>
      <c r="L208" s="107">
        <v>0</v>
      </c>
      <c r="M208" s="106">
        <v>14.7</v>
      </c>
      <c r="N208" s="106">
        <v>296</v>
      </c>
      <c r="O208" s="107">
        <v>2.0833333333333332E-2</v>
      </c>
      <c r="P208" s="106">
        <v>35.6</v>
      </c>
      <c r="Q208" s="106">
        <v>269</v>
      </c>
      <c r="R208" s="106"/>
      <c r="S208" s="106"/>
      <c r="T208" s="106"/>
      <c r="U208" s="106">
        <v>97.22</v>
      </c>
    </row>
    <row r="209" spans="1:21">
      <c r="A209" s="105">
        <v>38532</v>
      </c>
      <c r="B209" s="103">
        <v>19.3</v>
      </c>
      <c r="C209" s="103">
        <v>21.2</v>
      </c>
      <c r="D209" s="104">
        <v>0.4513888888888889</v>
      </c>
      <c r="E209" s="103">
        <v>17.8</v>
      </c>
      <c r="F209" s="104">
        <v>0.29166666666666669</v>
      </c>
      <c r="G209" s="103">
        <v>80</v>
      </c>
      <c r="H209" s="103">
        <v>0</v>
      </c>
      <c r="I209" s="103">
        <v>0</v>
      </c>
      <c r="J209" s="103"/>
      <c r="K209" s="103">
        <v>0</v>
      </c>
      <c r="L209" s="104">
        <v>0</v>
      </c>
      <c r="M209" s="103">
        <v>14.7</v>
      </c>
      <c r="N209" s="103">
        <v>292</v>
      </c>
      <c r="O209" s="104">
        <v>0.24305555555555555</v>
      </c>
      <c r="P209" s="103">
        <v>48.6</v>
      </c>
      <c r="Q209" s="103">
        <v>50</v>
      </c>
      <c r="R209" s="103"/>
      <c r="S209" s="103"/>
      <c r="T209" s="103"/>
      <c r="U209" s="103">
        <v>100</v>
      </c>
    </row>
    <row r="210" spans="1:21">
      <c r="A210" s="108">
        <v>38533</v>
      </c>
      <c r="B210" s="106">
        <v>18.3</v>
      </c>
      <c r="C210" s="106">
        <v>22.5</v>
      </c>
      <c r="D210" s="107">
        <v>0.38194444444444442</v>
      </c>
      <c r="E210" s="106">
        <v>16.600000000000001</v>
      </c>
      <c r="F210" s="107">
        <v>0.21527777777777779</v>
      </c>
      <c r="G210" s="106">
        <v>79</v>
      </c>
      <c r="H210" s="106">
        <v>0</v>
      </c>
      <c r="I210" s="106">
        <v>0</v>
      </c>
      <c r="J210" s="106"/>
      <c r="K210" s="106">
        <v>0</v>
      </c>
      <c r="L210" s="107">
        <v>0</v>
      </c>
      <c r="M210" s="106">
        <v>19.7</v>
      </c>
      <c r="N210" s="106">
        <v>255</v>
      </c>
      <c r="O210" s="107">
        <v>0.44444444444444442</v>
      </c>
      <c r="P210" s="106">
        <v>57.2</v>
      </c>
      <c r="Q210" s="106">
        <v>93</v>
      </c>
      <c r="R210" s="106"/>
      <c r="S210" s="106"/>
      <c r="T210" s="106"/>
      <c r="U210" s="106">
        <v>99.3</v>
      </c>
    </row>
    <row r="211" spans="1:21">
      <c r="A211" s="121"/>
      <c r="B211" s="120">
        <v>18.326666666666661</v>
      </c>
      <c r="C211" s="120">
        <v>21.530000000000005</v>
      </c>
      <c r="D211" s="120">
        <v>0.55069444444444449</v>
      </c>
      <c r="E211" s="120">
        <v>15.596666666666668</v>
      </c>
      <c r="F211" s="120">
        <v>0.26087962962962968</v>
      </c>
      <c r="G211" s="120">
        <v>81.86666666666666</v>
      </c>
      <c r="H211" s="120">
        <v>7.6</v>
      </c>
      <c r="I211" s="120">
        <v>0.20000000000000004</v>
      </c>
      <c r="J211" s="120">
        <v>0.19976851851851848</v>
      </c>
      <c r="K211" s="120">
        <v>0.13333333333333333</v>
      </c>
      <c r="L211" s="120">
        <v>0.1650462962962963</v>
      </c>
      <c r="M211" s="120">
        <v>13.139999999999999</v>
      </c>
      <c r="N211" s="120">
        <v>202.26666666666668</v>
      </c>
      <c r="O211" s="120">
        <v>0.49375000000000008</v>
      </c>
      <c r="P211" s="120">
        <v>38.68666666666666</v>
      </c>
      <c r="Q211" s="120">
        <v>182.5</v>
      </c>
      <c r="R211" s="119"/>
      <c r="S211" s="119"/>
      <c r="T211" s="119"/>
      <c r="U211" s="118"/>
    </row>
    <row r="212" spans="1:21">
      <c r="A212" s="116" t="s">
        <v>112</v>
      </c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4"/>
    </row>
    <row r="213" spans="1:21">
      <c r="A213" s="110" t="s">
        <v>101</v>
      </c>
      <c r="B213" s="113" t="s">
        <v>100</v>
      </c>
      <c r="C213" s="112"/>
      <c r="D213" s="112"/>
      <c r="E213" s="112"/>
      <c r="F213" s="111"/>
      <c r="G213" s="110" t="s">
        <v>99</v>
      </c>
      <c r="H213" s="113" t="s">
        <v>98</v>
      </c>
      <c r="I213" s="112"/>
      <c r="J213" s="112"/>
      <c r="K213" s="112"/>
      <c r="L213" s="111"/>
      <c r="M213" s="113" t="s">
        <v>97</v>
      </c>
      <c r="N213" s="112"/>
      <c r="O213" s="112"/>
      <c r="P213" s="112"/>
      <c r="Q213" s="111"/>
      <c r="R213" s="113" t="s">
        <v>105</v>
      </c>
      <c r="S213" s="112"/>
      <c r="T213" s="111"/>
      <c r="U213" s="110" t="s">
        <v>96</v>
      </c>
    </row>
    <row r="214" spans="1:21">
      <c r="A214" s="110"/>
      <c r="B214" s="110" t="s">
        <v>84</v>
      </c>
      <c r="C214" s="113" t="s">
        <v>95</v>
      </c>
      <c r="D214" s="111"/>
      <c r="E214" s="113" t="s">
        <v>94</v>
      </c>
      <c r="F214" s="111"/>
      <c r="G214" s="110" t="s">
        <v>90</v>
      </c>
      <c r="H214" s="110" t="s">
        <v>93</v>
      </c>
      <c r="I214" s="113" t="s">
        <v>92</v>
      </c>
      <c r="J214" s="111"/>
      <c r="K214" s="113" t="s">
        <v>91</v>
      </c>
      <c r="L214" s="111"/>
      <c r="M214" s="113" t="s">
        <v>90</v>
      </c>
      <c r="N214" s="111"/>
      <c r="O214" s="113" t="s">
        <v>89</v>
      </c>
      <c r="P214" s="112"/>
      <c r="Q214" s="111"/>
      <c r="R214" s="110" t="s">
        <v>90</v>
      </c>
      <c r="S214" s="113" t="s">
        <v>104</v>
      </c>
      <c r="T214" s="111"/>
      <c r="U214" s="110"/>
    </row>
    <row r="215" spans="1:21">
      <c r="A215" s="110"/>
      <c r="B215" s="110" t="s">
        <v>88</v>
      </c>
      <c r="C215" s="110" t="s">
        <v>88</v>
      </c>
      <c r="D215" s="110" t="s">
        <v>85</v>
      </c>
      <c r="E215" s="110" t="s">
        <v>87</v>
      </c>
      <c r="F215" s="110" t="s">
        <v>85</v>
      </c>
      <c r="G215" s="110" t="s">
        <v>81</v>
      </c>
      <c r="H215" s="110" t="s">
        <v>86</v>
      </c>
      <c r="I215" s="110"/>
      <c r="J215" s="110" t="s">
        <v>85</v>
      </c>
      <c r="K215" s="110"/>
      <c r="L215" s="110" t="s">
        <v>85</v>
      </c>
      <c r="M215" s="110" t="s">
        <v>83</v>
      </c>
      <c r="N215" s="110" t="s">
        <v>82</v>
      </c>
      <c r="O215" s="110" t="s">
        <v>84</v>
      </c>
      <c r="P215" s="110" t="s">
        <v>83</v>
      </c>
      <c r="Q215" s="110" t="s">
        <v>82</v>
      </c>
      <c r="R215" s="110" t="s">
        <v>103</v>
      </c>
      <c r="S215" s="110" t="s">
        <v>103</v>
      </c>
      <c r="T215" s="110" t="s">
        <v>85</v>
      </c>
      <c r="U215" s="110" t="s">
        <v>81</v>
      </c>
    </row>
    <row r="216" spans="1:21">
      <c r="A216" s="105">
        <v>38534</v>
      </c>
      <c r="B216" s="103">
        <v>18.2</v>
      </c>
      <c r="C216" s="103">
        <v>20.2</v>
      </c>
      <c r="D216" s="104">
        <v>0.625</v>
      </c>
      <c r="E216" s="103">
        <v>14.8</v>
      </c>
      <c r="F216" s="104">
        <v>0.20138888888888887</v>
      </c>
      <c r="G216" s="103">
        <v>77</v>
      </c>
      <c r="H216" s="103">
        <v>0</v>
      </c>
      <c r="I216" s="103">
        <v>0</v>
      </c>
      <c r="J216" s="103"/>
      <c r="K216" s="103">
        <v>0</v>
      </c>
      <c r="L216" s="104">
        <v>0</v>
      </c>
      <c r="M216" s="103">
        <v>9.8000000000000007</v>
      </c>
      <c r="N216" s="103">
        <v>315</v>
      </c>
      <c r="O216" s="104">
        <v>0.73611111111111116</v>
      </c>
      <c r="P216" s="103">
        <v>25.9</v>
      </c>
      <c r="Q216" s="103">
        <v>209</v>
      </c>
      <c r="R216" s="103"/>
      <c r="S216" s="103"/>
      <c r="T216" s="103"/>
      <c r="U216" s="103">
        <v>100</v>
      </c>
    </row>
    <row r="217" spans="1:21">
      <c r="A217" s="108">
        <v>38535</v>
      </c>
      <c r="B217" s="106">
        <v>20.100000000000001</v>
      </c>
      <c r="C217" s="106">
        <v>24</v>
      </c>
      <c r="D217" s="107">
        <v>0.66666666666666663</v>
      </c>
      <c r="E217" s="106">
        <v>14.4</v>
      </c>
      <c r="F217" s="107">
        <v>0.20138888888888887</v>
      </c>
      <c r="G217" s="106">
        <v>74</v>
      </c>
      <c r="H217" s="106">
        <v>0</v>
      </c>
      <c r="I217" s="106">
        <v>0</v>
      </c>
      <c r="J217" s="106"/>
      <c r="K217" s="106">
        <v>0</v>
      </c>
      <c r="L217" s="107">
        <v>0</v>
      </c>
      <c r="M217" s="106">
        <v>14.9</v>
      </c>
      <c r="N217" s="106">
        <v>73</v>
      </c>
      <c r="O217" s="107">
        <v>0.54861111111111105</v>
      </c>
      <c r="P217" s="106">
        <v>37.1</v>
      </c>
      <c r="Q217" s="106">
        <v>133</v>
      </c>
      <c r="R217" s="106"/>
      <c r="S217" s="106"/>
      <c r="T217" s="106"/>
      <c r="U217" s="106">
        <v>100</v>
      </c>
    </row>
    <row r="218" spans="1:21">
      <c r="A218" s="105">
        <v>38536</v>
      </c>
      <c r="B218" s="103">
        <v>19.5</v>
      </c>
      <c r="C218" s="103">
        <v>20.7</v>
      </c>
      <c r="D218" s="104">
        <v>0.44444444444444442</v>
      </c>
      <c r="E218" s="103">
        <v>18.2</v>
      </c>
      <c r="F218" s="104">
        <v>0.81944444444444453</v>
      </c>
      <c r="G218" s="103">
        <v>89</v>
      </c>
      <c r="H218" s="103">
        <v>0.3</v>
      </c>
      <c r="I218" s="103">
        <v>0.2</v>
      </c>
      <c r="J218" s="104">
        <v>0.77083333333333337</v>
      </c>
      <c r="K218" s="103">
        <v>0.2</v>
      </c>
      <c r="L218" s="104">
        <v>0.77083333333333337</v>
      </c>
      <c r="M218" s="103">
        <v>23.4</v>
      </c>
      <c r="N218" s="103">
        <v>274</v>
      </c>
      <c r="O218" s="104">
        <v>0.72222222222222221</v>
      </c>
      <c r="P218" s="103">
        <v>58.3</v>
      </c>
      <c r="Q218" s="103">
        <v>249</v>
      </c>
      <c r="R218" s="103"/>
      <c r="S218" s="103"/>
      <c r="T218" s="103"/>
      <c r="U218" s="103">
        <v>100</v>
      </c>
    </row>
    <row r="219" spans="1:21">
      <c r="A219" s="108">
        <v>38537</v>
      </c>
      <c r="B219" s="106">
        <v>17</v>
      </c>
      <c r="C219" s="106">
        <v>18.399999999999999</v>
      </c>
      <c r="D219" s="107">
        <v>0</v>
      </c>
      <c r="E219" s="106">
        <v>15.5</v>
      </c>
      <c r="F219" s="107">
        <v>0.45833333333333331</v>
      </c>
      <c r="G219" s="106">
        <v>79</v>
      </c>
      <c r="H219" s="106">
        <v>3.6</v>
      </c>
      <c r="I219" s="106">
        <v>2.4</v>
      </c>
      <c r="J219" s="107">
        <v>0.20833333333333334</v>
      </c>
      <c r="K219" s="106">
        <v>1</v>
      </c>
      <c r="L219" s="107">
        <v>0.1875</v>
      </c>
      <c r="M219" s="106">
        <v>21.2</v>
      </c>
      <c r="N219" s="106">
        <v>274</v>
      </c>
      <c r="O219" s="107">
        <v>0.1875</v>
      </c>
      <c r="P219" s="106">
        <v>58.7</v>
      </c>
      <c r="Q219" s="106">
        <v>259</v>
      </c>
      <c r="R219" s="106"/>
      <c r="S219" s="106"/>
      <c r="T219" s="106"/>
      <c r="U219" s="106">
        <v>100</v>
      </c>
    </row>
    <row r="220" spans="1:21">
      <c r="A220" s="105">
        <v>38538</v>
      </c>
      <c r="B220" s="103">
        <v>16.8</v>
      </c>
      <c r="C220" s="103">
        <v>19.5</v>
      </c>
      <c r="D220" s="104">
        <v>0.38194444444444442</v>
      </c>
      <c r="E220" s="103"/>
      <c r="F220" s="104">
        <v>0.3125</v>
      </c>
      <c r="G220" s="103">
        <v>78</v>
      </c>
      <c r="H220" s="103">
        <v>0</v>
      </c>
      <c r="I220" s="103">
        <v>0</v>
      </c>
      <c r="J220" s="103"/>
      <c r="K220" s="103">
        <v>0</v>
      </c>
      <c r="L220" s="104">
        <v>0</v>
      </c>
      <c r="M220" s="103">
        <v>18.5</v>
      </c>
      <c r="N220" s="103">
        <v>112</v>
      </c>
      <c r="O220" s="104">
        <v>0.57638888888888895</v>
      </c>
      <c r="P220" s="103">
        <v>47.2</v>
      </c>
      <c r="Q220" s="103">
        <v>109</v>
      </c>
      <c r="R220" s="103"/>
      <c r="S220" s="103"/>
      <c r="T220" s="103"/>
      <c r="U220" s="103">
        <v>100</v>
      </c>
    </row>
    <row r="221" spans="1:21">
      <c r="A221" s="108">
        <v>38539</v>
      </c>
      <c r="B221" s="106">
        <v>17.8</v>
      </c>
      <c r="C221" s="106">
        <v>19</v>
      </c>
      <c r="D221" s="107">
        <v>1.3888888888888888E-2</v>
      </c>
      <c r="E221" s="106">
        <v>16.600000000000001</v>
      </c>
      <c r="F221" s="107">
        <v>0.4513888888888889</v>
      </c>
      <c r="G221" s="106">
        <v>86</v>
      </c>
      <c r="H221" s="106">
        <v>4.0999999999999996</v>
      </c>
      <c r="I221" s="106">
        <v>1.6</v>
      </c>
      <c r="J221" s="107">
        <v>0.23611111111111113</v>
      </c>
      <c r="K221" s="106">
        <v>0.6</v>
      </c>
      <c r="L221" s="107">
        <v>0.17361111111111113</v>
      </c>
      <c r="M221" s="106">
        <v>20.5</v>
      </c>
      <c r="N221" s="106">
        <v>105</v>
      </c>
      <c r="O221" s="107">
        <v>0.40277777777777773</v>
      </c>
      <c r="P221" s="106">
        <v>48.6</v>
      </c>
      <c r="Q221" s="106">
        <v>86</v>
      </c>
      <c r="R221" s="106"/>
      <c r="S221" s="106"/>
      <c r="T221" s="106"/>
      <c r="U221" s="106">
        <v>100</v>
      </c>
    </row>
    <row r="222" spans="1:21">
      <c r="A222" s="105">
        <v>38540</v>
      </c>
      <c r="B222" s="103">
        <v>17.8</v>
      </c>
      <c r="C222" s="103">
        <v>18.7</v>
      </c>
      <c r="D222" s="104">
        <v>0.5</v>
      </c>
      <c r="E222" s="103">
        <v>17.2</v>
      </c>
      <c r="F222" s="104">
        <v>0</v>
      </c>
      <c r="G222" s="103">
        <v>72</v>
      </c>
      <c r="H222" s="103">
        <v>0</v>
      </c>
      <c r="I222" s="103">
        <v>0</v>
      </c>
      <c r="J222" s="103"/>
      <c r="K222" s="103">
        <v>0</v>
      </c>
      <c r="L222" s="104">
        <v>0</v>
      </c>
      <c r="M222" s="103">
        <v>22</v>
      </c>
      <c r="N222" s="103">
        <v>135</v>
      </c>
      <c r="O222" s="104">
        <v>0.75</v>
      </c>
      <c r="P222" s="103">
        <v>34.200000000000003</v>
      </c>
      <c r="Q222" s="103">
        <v>103</v>
      </c>
      <c r="R222" s="103"/>
      <c r="S222" s="103"/>
      <c r="T222" s="103"/>
      <c r="U222" s="103">
        <v>100</v>
      </c>
    </row>
    <row r="223" spans="1:21">
      <c r="A223" s="108">
        <v>38541</v>
      </c>
      <c r="B223" s="106">
        <v>12.3</v>
      </c>
      <c r="C223" s="106">
        <v>19.5</v>
      </c>
      <c r="D223" s="107">
        <v>0.66666666666666663</v>
      </c>
      <c r="E223" s="106"/>
      <c r="F223" s="107">
        <v>0.30555555555555552</v>
      </c>
      <c r="G223" s="106">
        <v>71</v>
      </c>
      <c r="H223" s="106">
        <v>1.1000000000000001</v>
      </c>
      <c r="I223" s="106">
        <v>0.8</v>
      </c>
      <c r="J223" s="107">
        <v>0.25694444444444448</v>
      </c>
      <c r="K223" s="106">
        <v>0.3</v>
      </c>
      <c r="L223" s="107">
        <v>0.25</v>
      </c>
      <c r="M223" s="106"/>
      <c r="N223" s="106"/>
      <c r="O223" s="106"/>
      <c r="P223" s="106"/>
      <c r="Q223" s="106"/>
      <c r="R223" s="106"/>
      <c r="S223" s="106"/>
      <c r="T223" s="106"/>
      <c r="U223" s="106">
        <v>99.3</v>
      </c>
    </row>
    <row r="224" spans="1:21">
      <c r="A224" s="105">
        <v>38542</v>
      </c>
      <c r="B224" s="103">
        <v>18.3</v>
      </c>
      <c r="C224" s="103">
        <v>19.600000000000001</v>
      </c>
      <c r="D224" s="104">
        <v>0.70138888888888884</v>
      </c>
      <c r="E224" s="103">
        <v>15.9</v>
      </c>
      <c r="F224" s="104">
        <v>0.21527777777777779</v>
      </c>
      <c r="G224" s="103">
        <v>77</v>
      </c>
      <c r="H224" s="103">
        <v>0</v>
      </c>
      <c r="I224" s="103">
        <v>0</v>
      </c>
      <c r="J224" s="103"/>
      <c r="K224" s="103">
        <v>0</v>
      </c>
      <c r="L224" s="104">
        <v>0</v>
      </c>
      <c r="M224" s="103">
        <v>15.2</v>
      </c>
      <c r="N224" s="103">
        <v>359</v>
      </c>
      <c r="O224" s="104">
        <v>0.78472222222222221</v>
      </c>
      <c r="P224" s="103">
        <v>29.9</v>
      </c>
      <c r="Q224" s="103">
        <v>35</v>
      </c>
      <c r="R224" s="103"/>
      <c r="S224" s="103"/>
      <c r="T224" s="103"/>
      <c r="U224" s="103">
        <v>100</v>
      </c>
    </row>
    <row r="225" spans="1:21">
      <c r="A225" s="108">
        <v>38543</v>
      </c>
      <c r="B225" s="106">
        <v>19</v>
      </c>
      <c r="C225" s="106">
        <v>20.5</v>
      </c>
      <c r="D225" s="107">
        <v>0.3611111111111111</v>
      </c>
      <c r="E225" s="106">
        <v>16.7</v>
      </c>
      <c r="F225" s="107">
        <v>0.99305555555555547</v>
      </c>
      <c r="G225" s="106">
        <v>77</v>
      </c>
      <c r="H225" s="106">
        <v>0</v>
      </c>
      <c r="I225" s="106">
        <v>0</v>
      </c>
      <c r="J225" s="106"/>
      <c r="K225" s="106">
        <v>0</v>
      </c>
      <c r="L225" s="107">
        <v>0</v>
      </c>
      <c r="M225" s="106">
        <v>13.3</v>
      </c>
      <c r="N225" s="106">
        <v>56</v>
      </c>
      <c r="O225" s="107">
        <v>0.61805555555555558</v>
      </c>
      <c r="P225" s="106">
        <v>35.299999999999997</v>
      </c>
      <c r="Q225" s="106">
        <v>23</v>
      </c>
      <c r="R225" s="106"/>
      <c r="S225" s="106"/>
      <c r="T225" s="106"/>
      <c r="U225" s="106">
        <v>100</v>
      </c>
    </row>
    <row r="226" spans="1:21">
      <c r="A226" s="105">
        <v>38544</v>
      </c>
      <c r="B226" s="103">
        <v>19.399999999999999</v>
      </c>
      <c r="C226" s="103">
        <v>22.3</v>
      </c>
      <c r="D226" s="104">
        <v>0.60416666666666663</v>
      </c>
      <c r="E226" s="103">
        <v>14.8</v>
      </c>
      <c r="F226" s="104">
        <v>0.19444444444444445</v>
      </c>
      <c r="G226" s="103">
        <v>82</v>
      </c>
      <c r="H226" s="103">
        <v>0</v>
      </c>
      <c r="I226" s="103">
        <v>0</v>
      </c>
      <c r="J226" s="103"/>
      <c r="K226" s="103">
        <v>0</v>
      </c>
      <c r="L226" s="104">
        <v>0</v>
      </c>
      <c r="M226" s="103">
        <v>13.4</v>
      </c>
      <c r="N226" s="103">
        <v>91</v>
      </c>
      <c r="O226" s="104">
        <v>0.53472222222222221</v>
      </c>
      <c r="P226" s="103">
        <v>34.9</v>
      </c>
      <c r="Q226" s="103">
        <v>146</v>
      </c>
      <c r="R226" s="103"/>
      <c r="S226" s="103"/>
      <c r="T226" s="103"/>
      <c r="U226" s="103">
        <v>99.3</v>
      </c>
    </row>
    <row r="227" spans="1:21">
      <c r="A227" s="108">
        <v>38545</v>
      </c>
      <c r="B227" s="106">
        <v>20.8</v>
      </c>
      <c r="C227" s="106">
        <v>23.2</v>
      </c>
      <c r="D227" s="107">
        <v>0.35416666666666669</v>
      </c>
      <c r="E227" s="106">
        <v>17.100000000000001</v>
      </c>
      <c r="F227" s="107">
        <v>0.21527777777777779</v>
      </c>
      <c r="G227" s="106">
        <v>82</v>
      </c>
      <c r="H227" s="106">
        <v>0</v>
      </c>
      <c r="I227" s="106">
        <v>0</v>
      </c>
      <c r="J227" s="106"/>
      <c r="K227" s="106">
        <v>0</v>
      </c>
      <c r="L227" s="107">
        <v>0</v>
      </c>
      <c r="M227" s="106">
        <v>9.4</v>
      </c>
      <c r="N227" s="106">
        <v>70</v>
      </c>
      <c r="O227" s="107">
        <v>0.2638888888888889</v>
      </c>
      <c r="P227" s="106">
        <v>22.7</v>
      </c>
      <c r="Q227" s="106">
        <v>126</v>
      </c>
      <c r="R227" s="106"/>
      <c r="S227" s="106"/>
      <c r="T227" s="106"/>
      <c r="U227" s="106">
        <v>100</v>
      </c>
    </row>
    <row r="228" spans="1:21">
      <c r="A228" s="105">
        <v>38546</v>
      </c>
      <c r="B228" s="103">
        <v>22.1</v>
      </c>
      <c r="C228" s="103">
        <v>27.3</v>
      </c>
      <c r="D228" s="104">
        <v>0.72222222222222221</v>
      </c>
      <c r="E228" s="103">
        <v>17.100000000000001</v>
      </c>
      <c r="F228" s="104">
        <v>0.20138888888888887</v>
      </c>
      <c r="G228" s="103">
        <v>70</v>
      </c>
      <c r="H228" s="103">
        <v>0</v>
      </c>
      <c r="I228" s="103">
        <v>0</v>
      </c>
      <c r="J228" s="103"/>
      <c r="K228" s="103">
        <v>0</v>
      </c>
      <c r="L228" s="104">
        <v>0</v>
      </c>
      <c r="M228" s="103">
        <v>13.6</v>
      </c>
      <c r="N228" s="103">
        <v>104</v>
      </c>
      <c r="O228" s="104">
        <v>0.59722222222222221</v>
      </c>
      <c r="P228" s="103">
        <v>33.1</v>
      </c>
      <c r="Q228" s="103">
        <v>216</v>
      </c>
      <c r="R228" s="103"/>
      <c r="S228" s="103"/>
      <c r="T228" s="103"/>
      <c r="U228" s="103">
        <v>100</v>
      </c>
    </row>
    <row r="229" spans="1:21">
      <c r="A229" s="108">
        <v>38547</v>
      </c>
      <c r="B229" s="106">
        <v>25</v>
      </c>
      <c r="C229" s="106">
        <v>33.299999999999997</v>
      </c>
      <c r="D229" s="107">
        <v>0.71527777777777779</v>
      </c>
      <c r="E229" s="106">
        <v>19</v>
      </c>
      <c r="F229" s="107">
        <v>0.1875</v>
      </c>
      <c r="G229" s="106">
        <v>61</v>
      </c>
      <c r="H229" s="106">
        <v>0</v>
      </c>
      <c r="I229" s="106">
        <v>0</v>
      </c>
      <c r="J229" s="106"/>
      <c r="K229" s="106">
        <v>0</v>
      </c>
      <c r="L229" s="107">
        <v>0</v>
      </c>
      <c r="M229" s="106">
        <v>21.7</v>
      </c>
      <c r="N229" s="106">
        <v>142</v>
      </c>
      <c r="O229" s="107">
        <v>0.86111111111111116</v>
      </c>
      <c r="P229" s="106">
        <v>62.6</v>
      </c>
      <c r="Q229" s="106">
        <v>152</v>
      </c>
      <c r="R229" s="106"/>
      <c r="S229" s="106"/>
      <c r="T229" s="106"/>
      <c r="U229" s="106">
        <v>100</v>
      </c>
    </row>
    <row r="230" spans="1:21">
      <c r="A230" s="105">
        <v>38548</v>
      </c>
      <c r="B230" s="103">
        <v>19.899999999999999</v>
      </c>
      <c r="C230" s="103">
        <v>20.8</v>
      </c>
      <c r="D230" s="104">
        <v>0.47222222222222227</v>
      </c>
      <c r="E230" s="103">
        <v>19.2</v>
      </c>
      <c r="F230" s="104">
        <v>0.1875</v>
      </c>
      <c r="G230" s="103">
        <v>84</v>
      </c>
      <c r="H230" s="103">
        <v>0</v>
      </c>
      <c r="I230" s="103">
        <v>0</v>
      </c>
      <c r="J230" s="103"/>
      <c r="K230" s="103">
        <v>0</v>
      </c>
      <c r="L230" s="104">
        <v>0</v>
      </c>
      <c r="M230" s="103">
        <v>22.6</v>
      </c>
      <c r="N230" s="103">
        <v>305</v>
      </c>
      <c r="O230" s="104">
        <v>3.4722222222222224E-2</v>
      </c>
      <c r="P230" s="103">
        <v>46.1</v>
      </c>
      <c r="Q230" s="103">
        <v>297</v>
      </c>
      <c r="R230" s="103"/>
      <c r="S230" s="103"/>
      <c r="T230" s="103"/>
      <c r="U230" s="103">
        <v>100</v>
      </c>
    </row>
    <row r="231" spans="1:21">
      <c r="A231" s="108">
        <v>38549</v>
      </c>
      <c r="B231" s="106">
        <v>20.100000000000001</v>
      </c>
      <c r="C231" s="106">
        <v>21.9</v>
      </c>
      <c r="D231" s="107">
        <v>0.52777777777777779</v>
      </c>
      <c r="E231" s="106">
        <v>19.100000000000001</v>
      </c>
      <c r="F231" s="107">
        <v>0.25694444444444448</v>
      </c>
      <c r="G231" s="106">
        <v>80</v>
      </c>
      <c r="H231" s="106">
        <v>0</v>
      </c>
      <c r="I231" s="106">
        <v>0</v>
      </c>
      <c r="J231" s="106"/>
      <c r="K231" s="106">
        <v>0</v>
      </c>
      <c r="L231" s="107">
        <v>0</v>
      </c>
      <c r="M231" s="106">
        <v>11.3</v>
      </c>
      <c r="N231" s="106">
        <v>329</v>
      </c>
      <c r="O231" s="107">
        <v>0.70833333333333337</v>
      </c>
      <c r="P231" s="106">
        <v>26.6</v>
      </c>
      <c r="Q231" s="106">
        <v>281</v>
      </c>
      <c r="R231" s="106"/>
      <c r="S231" s="106"/>
      <c r="T231" s="106"/>
      <c r="U231" s="106">
        <v>98.61</v>
      </c>
    </row>
    <row r="232" spans="1:21">
      <c r="A232" s="105">
        <v>38550</v>
      </c>
      <c r="B232" s="103">
        <v>19.7</v>
      </c>
      <c r="C232" s="103">
        <v>20.7</v>
      </c>
      <c r="D232" s="104">
        <v>0.49305555555555558</v>
      </c>
      <c r="E232" s="103">
        <v>18.7</v>
      </c>
      <c r="F232" s="104">
        <v>0.13194444444444445</v>
      </c>
      <c r="G232" s="103">
        <v>80</v>
      </c>
      <c r="H232" s="103">
        <v>0</v>
      </c>
      <c r="I232" s="103">
        <v>0</v>
      </c>
      <c r="J232" s="103"/>
      <c r="K232" s="103">
        <v>0</v>
      </c>
      <c r="L232" s="104">
        <v>0</v>
      </c>
      <c r="M232" s="103">
        <v>16.7</v>
      </c>
      <c r="N232" s="103">
        <v>309</v>
      </c>
      <c r="O232" s="104">
        <v>0.61111111111111105</v>
      </c>
      <c r="P232" s="103">
        <v>38.5</v>
      </c>
      <c r="Q232" s="103">
        <v>273</v>
      </c>
      <c r="R232" s="103"/>
      <c r="S232" s="103"/>
      <c r="T232" s="103"/>
      <c r="U232" s="103">
        <v>100</v>
      </c>
    </row>
    <row r="233" spans="1:21">
      <c r="A233" s="108">
        <v>38551</v>
      </c>
      <c r="B233" s="106">
        <v>19.3</v>
      </c>
      <c r="C233" s="106">
        <v>20.399999999999999</v>
      </c>
      <c r="D233" s="107">
        <v>0.50694444444444442</v>
      </c>
      <c r="E233" s="106">
        <v>17.600000000000001</v>
      </c>
      <c r="F233" s="107">
        <v>0.19444444444444445</v>
      </c>
      <c r="G233" s="106">
        <v>77</v>
      </c>
      <c r="H233" s="106">
        <v>0</v>
      </c>
      <c r="I233" s="106">
        <v>0</v>
      </c>
      <c r="J233" s="106"/>
      <c r="K233" s="106">
        <v>0</v>
      </c>
      <c r="L233" s="107">
        <v>0</v>
      </c>
      <c r="M233" s="106">
        <v>22.2</v>
      </c>
      <c r="N233" s="106">
        <v>295</v>
      </c>
      <c r="O233" s="107">
        <v>0.50694444444444442</v>
      </c>
      <c r="P233" s="106">
        <v>55.8</v>
      </c>
      <c r="Q233" s="106">
        <v>268</v>
      </c>
      <c r="R233" s="106"/>
      <c r="S233" s="106"/>
      <c r="T233" s="106"/>
      <c r="U233" s="106">
        <v>100</v>
      </c>
    </row>
    <row r="234" spans="1:21">
      <c r="A234" s="105">
        <v>38552</v>
      </c>
      <c r="B234" s="103">
        <v>19.8</v>
      </c>
      <c r="C234" s="103">
        <v>22</v>
      </c>
      <c r="D234" s="104">
        <v>0.56944444444444442</v>
      </c>
      <c r="E234" s="103">
        <v>17.100000000000001</v>
      </c>
      <c r="F234" s="104">
        <v>0.99305555555555547</v>
      </c>
      <c r="G234" s="103">
        <v>76</v>
      </c>
      <c r="H234" s="103">
        <v>0</v>
      </c>
      <c r="I234" s="103">
        <v>0</v>
      </c>
      <c r="J234" s="103"/>
      <c r="K234" s="103">
        <v>0</v>
      </c>
      <c r="L234" s="104">
        <v>0</v>
      </c>
      <c r="M234" s="103">
        <v>10.8</v>
      </c>
      <c r="N234" s="103">
        <v>50</v>
      </c>
      <c r="O234" s="104">
        <v>0.68055555555555547</v>
      </c>
      <c r="P234" s="103">
        <v>27.4</v>
      </c>
      <c r="Q234" s="103">
        <v>262</v>
      </c>
      <c r="R234" s="103"/>
      <c r="S234" s="103"/>
      <c r="T234" s="103"/>
      <c r="U234" s="103">
        <v>100</v>
      </c>
    </row>
    <row r="235" spans="1:21">
      <c r="A235" s="108">
        <v>38553</v>
      </c>
      <c r="B235" s="106">
        <v>19.2</v>
      </c>
      <c r="C235" s="106">
        <v>21.5</v>
      </c>
      <c r="D235" s="107">
        <v>0.54166666666666663</v>
      </c>
      <c r="E235" s="106">
        <v>15.7</v>
      </c>
      <c r="F235" s="107">
        <v>0.20833333333333334</v>
      </c>
      <c r="G235" s="106">
        <v>79</v>
      </c>
      <c r="H235" s="106">
        <v>0</v>
      </c>
      <c r="I235" s="106">
        <v>0</v>
      </c>
      <c r="J235" s="106"/>
      <c r="K235" s="106">
        <v>0</v>
      </c>
      <c r="L235" s="107">
        <v>0</v>
      </c>
      <c r="M235" s="106">
        <v>15.3</v>
      </c>
      <c r="N235" s="106">
        <v>82</v>
      </c>
      <c r="O235" s="107">
        <v>0.61805555555555558</v>
      </c>
      <c r="P235" s="106">
        <v>40.700000000000003</v>
      </c>
      <c r="Q235" s="106">
        <v>68</v>
      </c>
      <c r="R235" s="106"/>
      <c r="S235" s="106"/>
      <c r="T235" s="106"/>
      <c r="U235" s="106">
        <v>99.3</v>
      </c>
    </row>
    <row r="236" spans="1:21">
      <c r="A236" s="105">
        <v>38554</v>
      </c>
      <c r="B236" s="103">
        <v>20.3</v>
      </c>
      <c r="C236" s="103">
        <v>22.2</v>
      </c>
      <c r="D236" s="104">
        <v>0.4861111111111111</v>
      </c>
      <c r="E236" s="103">
        <v>17.5</v>
      </c>
      <c r="F236" s="104">
        <v>0.16666666666666666</v>
      </c>
      <c r="G236" s="103">
        <v>81</v>
      </c>
      <c r="H236" s="103">
        <v>0</v>
      </c>
      <c r="I236" s="103">
        <v>0</v>
      </c>
      <c r="J236" s="103"/>
      <c r="K236" s="103">
        <v>0</v>
      </c>
      <c r="L236" s="104">
        <v>0</v>
      </c>
      <c r="M236" s="103">
        <v>13.4</v>
      </c>
      <c r="N236" s="103">
        <v>62</v>
      </c>
      <c r="O236" s="104">
        <v>0.52777777777777779</v>
      </c>
      <c r="P236" s="103">
        <v>44.3</v>
      </c>
      <c r="Q236" s="103">
        <v>135</v>
      </c>
      <c r="R236" s="103"/>
      <c r="S236" s="103"/>
      <c r="T236" s="103"/>
      <c r="U236" s="103">
        <v>100</v>
      </c>
    </row>
    <row r="237" spans="1:21">
      <c r="A237" s="108">
        <v>38555</v>
      </c>
      <c r="B237" s="106">
        <v>20.3</v>
      </c>
      <c r="C237" s="106">
        <v>22.5</v>
      </c>
      <c r="D237" s="107">
        <v>0.70833333333333337</v>
      </c>
      <c r="E237" s="106">
        <v>18.3</v>
      </c>
      <c r="F237" s="107">
        <v>0.96527777777777779</v>
      </c>
      <c r="G237" s="106">
        <v>83</v>
      </c>
      <c r="H237" s="106">
        <v>0</v>
      </c>
      <c r="I237" s="106">
        <v>0</v>
      </c>
      <c r="J237" s="106"/>
      <c r="K237" s="106">
        <v>0</v>
      </c>
      <c r="L237" s="107">
        <v>0</v>
      </c>
      <c r="M237" s="106">
        <v>12.2</v>
      </c>
      <c r="N237" s="106">
        <v>348</v>
      </c>
      <c r="O237" s="107">
        <v>0.52777777777777779</v>
      </c>
      <c r="P237" s="106">
        <v>23.8</v>
      </c>
      <c r="Q237" s="106">
        <v>286</v>
      </c>
      <c r="R237" s="106"/>
      <c r="S237" s="106"/>
      <c r="T237" s="106"/>
      <c r="U237" s="106">
        <v>100</v>
      </c>
    </row>
    <row r="238" spans="1:21">
      <c r="A238" s="105">
        <v>38556</v>
      </c>
      <c r="B238" s="103">
        <v>20</v>
      </c>
      <c r="C238" s="103">
        <v>22.6</v>
      </c>
      <c r="D238" s="104">
        <v>0.57638888888888895</v>
      </c>
      <c r="E238" s="103">
        <v>17.100000000000001</v>
      </c>
      <c r="F238" s="104">
        <v>0.17361111111111113</v>
      </c>
      <c r="G238" s="103">
        <v>80</v>
      </c>
      <c r="H238" s="103">
        <v>0</v>
      </c>
      <c r="I238" s="103">
        <v>0</v>
      </c>
      <c r="J238" s="103"/>
      <c r="K238" s="103">
        <v>0</v>
      </c>
      <c r="L238" s="104">
        <v>0</v>
      </c>
      <c r="M238" s="103">
        <v>8.1</v>
      </c>
      <c r="N238" s="103">
        <v>62</v>
      </c>
      <c r="O238" s="104">
        <v>0.6875</v>
      </c>
      <c r="P238" s="103">
        <v>23.8</v>
      </c>
      <c r="Q238" s="103">
        <v>154</v>
      </c>
      <c r="R238" s="103"/>
      <c r="S238" s="103"/>
      <c r="T238" s="103"/>
      <c r="U238" s="103">
        <v>99.3</v>
      </c>
    </row>
    <row r="239" spans="1:21">
      <c r="A239" s="108">
        <v>38557</v>
      </c>
      <c r="B239" s="106">
        <v>20</v>
      </c>
      <c r="C239" s="106">
        <v>24.5</v>
      </c>
      <c r="D239" s="107">
        <v>0.36805555555555558</v>
      </c>
      <c r="E239" s="106">
        <v>17.2</v>
      </c>
      <c r="F239" s="107">
        <v>0.18055555555555555</v>
      </c>
      <c r="G239" s="106">
        <v>82</v>
      </c>
      <c r="H239" s="106">
        <v>0.1</v>
      </c>
      <c r="I239" s="106">
        <v>0.1</v>
      </c>
      <c r="J239" s="107">
        <v>0.75694444444444453</v>
      </c>
      <c r="K239" s="106">
        <v>0.1</v>
      </c>
      <c r="L239" s="107">
        <v>0.75694444444444453</v>
      </c>
      <c r="M239" s="106">
        <v>17.100000000000001</v>
      </c>
      <c r="N239" s="106">
        <v>17</v>
      </c>
      <c r="O239" s="107">
        <v>0.25</v>
      </c>
      <c r="P239" s="106">
        <v>32.799999999999997</v>
      </c>
      <c r="Q239" s="106">
        <v>164</v>
      </c>
      <c r="R239" s="106"/>
      <c r="S239" s="106"/>
      <c r="T239" s="106"/>
      <c r="U239" s="106">
        <v>100</v>
      </c>
    </row>
    <row r="240" spans="1:21">
      <c r="A240" s="105">
        <v>38558</v>
      </c>
      <c r="B240" s="103">
        <v>19.8</v>
      </c>
      <c r="C240" s="103">
        <v>21.1</v>
      </c>
      <c r="D240" s="104">
        <v>0.74305555555555547</v>
      </c>
      <c r="E240" s="103">
        <v>18.100000000000001</v>
      </c>
      <c r="F240" s="104">
        <v>6.9444444444444441E-3</v>
      </c>
      <c r="G240" s="103">
        <v>85</v>
      </c>
      <c r="H240" s="103">
        <v>0</v>
      </c>
      <c r="I240" s="103">
        <v>0</v>
      </c>
      <c r="J240" s="103"/>
      <c r="K240" s="103">
        <v>0</v>
      </c>
      <c r="L240" s="104">
        <v>0</v>
      </c>
      <c r="M240" s="103">
        <v>8.3000000000000007</v>
      </c>
      <c r="N240" s="103">
        <v>75</v>
      </c>
      <c r="O240" s="104">
        <v>0.66666666666666663</v>
      </c>
      <c r="P240" s="103">
        <v>30.6</v>
      </c>
      <c r="Q240" s="103">
        <v>282</v>
      </c>
      <c r="R240" s="103"/>
      <c r="S240" s="103"/>
      <c r="T240" s="103"/>
      <c r="U240" s="103">
        <v>100</v>
      </c>
    </row>
    <row r="241" spans="1:21">
      <c r="A241" s="108">
        <v>38559</v>
      </c>
      <c r="B241" s="106">
        <v>22.2</v>
      </c>
      <c r="C241" s="106">
        <v>26.7</v>
      </c>
      <c r="D241" s="107">
        <v>0.5</v>
      </c>
      <c r="E241" s="106">
        <v>18.5</v>
      </c>
      <c r="F241" s="107">
        <v>6.25E-2</v>
      </c>
      <c r="G241" s="106">
        <v>80</v>
      </c>
      <c r="H241" s="106">
        <v>0</v>
      </c>
      <c r="I241" s="106">
        <v>0</v>
      </c>
      <c r="J241" s="106"/>
      <c r="K241" s="106">
        <v>0</v>
      </c>
      <c r="L241" s="107">
        <v>0</v>
      </c>
      <c r="M241" s="106">
        <v>13.2</v>
      </c>
      <c r="N241" s="106">
        <v>83</v>
      </c>
      <c r="O241" s="107">
        <v>0.65277777777777779</v>
      </c>
      <c r="P241" s="106">
        <v>38.5</v>
      </c>
      <c r="Q241" s="106">
        <v>145</v>
      </c>
      <c r="R241" s="106"/>
      <c r="S241" s="106"/>
      <c r="T241" s="106"/>
      <c r="U241" s="106">
        <v>100</v>
      </c>
    </row>
    <row r="242" spans="1:21">
      <c r="A242" s="105">
        <v>38560</v>
      </c>
      <c r="B242" s="103">
        <v>24.9</v>
      </c>
      <c r="C242" s="103">
        <v>33.799999999999997</v>
      </c>
      <c r="D242" s="104">
        <v>0.59027777777777779</v>
      </c>
      <c r="E242" s="103">
        <v>20</v>
      </c>
      <c r="F242" s="104">
        <v>0.11805555555555557</v>
      </c>
      <c r="G242" s="103">
        <v>65</v>
      </c>
      <c r="H242" s="103">
        <v>0</v>
      </c>
      <c r="I242" s="103">
        <v>0</v>
      </c>
      <c r="J242" s="103"/>
      <c r="K242" s="103">
        <v>0</v>
      </c>
      <c r="L242" s="104">
        <v>0</v>
      </c>
      <c r="M242" s="103">
        <v>14</v>
      </c>
      <c r="N242" s="103">
        <v>167</v>
      </c>
      <c r="O242" s="104">
        <v>0.55555555555555558</v>
      </c>
      <c r="P242" s="103">
        <v>51.5</v>
      </c>
      <c r="Q242" s="103">
        <v>245</v>
      </c>
      <c r="R242" s="103"/>
      <c r="S242" s="103"/>
      <c r="T242" s="103"/>
      <c r="U242" s="103">
        <v>100</v>
      </c>
    </row>
    <row r="243" spans="1:21">
      <c r="A243" s="108">
        <v>38561</v>
      </c>
      <c r="B243" s="106">
        <v>23.3</v>
      </c>
      <c r="C243" s="106">
        <v>26.6</v>
      </c>
      <c r="D243" s="107">
        <v>6.25E-2</v>
      </c>
      <c r="E243" s="106">
        <v>19.5</v>
      </c>
      <c r="F243" s="107">
        <v>0.90277777777777779</v>
      </c>
      <c r="G243" s="106">
        <v>74</v>
      </c>
      <c r="H243" s="106">
        <v>0</v>
      </c>
      <c r="I243" s="106">
        <v>0</v>
      </c>
      <c r="J243" s="106"/>
      <c r="K243" s="106">
        <v>0</v>
      </c>
      <c r="L243" s="107">
        <v>0</v>
      </c>
      <c r="M243" s="106">
        <v>19.899999999999999</v>
      </c>
      <c r="N243" s="106">
        <v>346</v>
      </c>
      <c r="O243" s="107">
        <v>0.15277777777777776</v>
      </c>
      <c r="P243" s="106">
        <v>58</v>
      </c>
      <c r="Q243" s="106">
        <v>156</v>
      </c>
      <c r="R243" s="106"/>
      <c r="S243" s="106"/>
      <c r="T243" s="106"/>
      <c r="U243" s="106">
        <v>98.61</v>
      </c>
    </row>
    <row r="244" spans="1:21">
      <c r="A244" s="105">
        <v>38562</v>
      </c>
      <c r="B244" s="103">
        <v>19.399999999999999</v>
      </c>
      <c r="C244" s="103">
        <v>20.100000000000001</v>
      </c>
      <c r="D244" s="104">
        <v>0.59027777777777779</v>
      </c>
      <c r="E244" s="103">
        <v>18.2</v>
      </c>
      <c r="F244" s="104">
        <v>0.25694444444444448</v>
      </c>
      <c r="G244" s="103">
        <v>75</v>
      </c>
      <c r="H244" s="103">
        <v>0</v>
      </c>
      <c r="I244" s="103">
        <v>0</v>
      </c>
      <c r="J244" s="103"/>
      <c r="K244" s="103">
        <v>0</v>
      </c>
      <c r="L244" s="104">
        <v>0</v>
      </c>
      <c r="M244" s="103">
        <v>23</v>
      </c>
      <c r="N244" s="103">
        <v>300</v>
      </c>
      <c r="O244" s="104">
        <v>0.44444444444444442</v>
      </c>
      <c r="P244" s="103">
        <v>49.7</v>
      </c>
      <c r="Q244" s="103">
        <v>294</v>
      </c>
      <c r="R244" s="103"/>
      <c r="S244" s="103"/>
      <c r="T244" s="103"/>
      <c r="U244" s="103">
        <v>100</v>
      </c>
    </row>
    <row r="245" spans="1:21">
      <c r="A245" s="108">
        <v>38563</v>
      </c>
      <c r="B245" s="106">
        <v>18.600000000000001</v>
      </c>
      <c r="C245" s="106">
        <v>20.100000000000001</v>
      </c>
      <c r="D245" s="107">
        <v>0.69444444444444453</v>
      </c>
      <c r="E245" s="106">
        <v>15.9</v>
      </c>
      <c r="F245" s="107">
        <v>0.18055555555555555</v>
      </c>
      <c r="G245" s="106">
        <v>74</v>
      </c>
      <c r="H245" s="106">
        <v>1</v>
      </c>
      <c r="I245" s="106">
        <v>0.6</v>
      </c>
      <c r="J245" s="107">
        <v>0.28472222222222221</v>
      </c>
      <c r="K245" s="106">
        <v>0.3</v>
      </c>
      <c r="L245" s="107">
        <v>0.25</v>
      </c>
      <c r="M245" s="106">
        <v>19.100000000000001</v>
      </c>
      <c r="N245" s="106">
        <v>304</v>
      </c>
      <c r="O245" s="107">
        <v>9.7222222222222224E-2</v>
      </c>
      <c r="P245" s="106">
        <v>51.1</v>
      </c>
      <c r="Q245" s="106">
        <v>284</v>
      </c>
      <c r="R245" s="106"/>
      <c r="S245" s="106"/>
      <c r="T245" s="106"/>
      <c r="U245" s="106">
        <v>100</v>
      </c>
    </row>
    <row r="246" spans="1:21">
      <c r="A246" s="105">
        <v>38564</v>
      </c>
      <c r="B246" s="103">
        <v>19.3</v>
      </c>
      <c r="C246" s="103">
        <v>21</v>
      </c>
      <c r="D246" s="104">
        <v>0.58333333333333337</v>
      </c>
      <c r="E246" s="103">
        <v>16.2</v>
      </c>
      <c r="F246" s="104">
        <v>0.22222222222222221</v>
      </c>
      <c r="G246" s="103">
        <v>71</v>
      </c>
      <c r="H246" s="103">
        <v>0</v>
      </c>
      <c r="I246" s="103">
        <v>0</v>
      </c>
      <c r="J246" s="103"/>
      <c r="K246" s="103">
        <v>0</v>
      </c>
      <c r="L246" s="104">
        <v>0</v>
      </c>
      <c r="M246" s="103">
        <v>11.8</v>
      </c>
      <c r="N246" s="103">
        <v>20</v>
      </c>
      <c r="O246" s="104">
        <v>0.99305555555555547</v>
      </c>
      <c r="P246" s="103">
        <v>29.2</v>
      </c>
      <c r="Q246" s="103">
        <v>292</v>
      </c>
      <c r="R246" s="103"/>
      <c r="S246" s="103"/>
      <c r="T246" s="103"/>
      <c r="U246" s="103">
        <v>99.3</v>
      </c>
    </row>
    <row r="247" spans="1:21">
      <c r="A247" s="125"/>
      <c r="B247" s="124">
        <v>19.683870967741932</v>
      </c>
      <c r="C247" s="124">
        <v>22.409677419354839</v>
      </c>
      <c r="D247" s="124">
        <v>0.50873655913978499</v>
      </c>
      <c r="E247" s="124">
        <v>17.282758620689656</v>
      </c>
      <c r="F247" s="124">
        <v>0.32146057347670254</v>
      </c>
      <c r="G247" s="124">
        <v>77.451612903225808</v>
      </c>
      <c r="H247" s="124">
        <v>10.199999999999999</v>
      </c>
      <c r="I247" s="124">
        <v>0.18387096774193545</v>
      </c>
      <c r="J247" s="124">
        <v>8.1093189964157722E-2</v>
      </c>
      <c r="K247" s="124">
        <v>8.0645161290322565E-2</v>
      </c>
      <c r="L247" s="124">
        <v>7.7060931899641569E-2</v>
      </c>
      <c r="M247" s="124">
        <v>15.351612903225808</v>
      </c>
      <c r="N247" s="124">
        <v>169.80645161290323</v>
      </c>
      <c r="O247" s="124">
        <v>0.52576164874551978</v>
      </c>
      <c r="P247" s="124">
        <v>38.609677419354831</v>
      </c>
      <c r="Q247" s="124">
        <v>184.90322580645162</v>
      </c>
      <c r="R247" s="123"/>
      <c r="S247" s="123"/>
      <c r="T247" s="123"/>
      <c r="U247" s="122"/>
    </row>
    <row r="248" spans="1:21">
      <c r="A248" s="116" t="s">
        <v>111</v>
      </c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4"/>
    </row>
    <row r="249" spans="1:21">
      <c r="A249" s="110" t="s">
        <v>101</v>
      </c>
      <c r="B249" s="113" t="s">
        <v>100</v>
      </c>
      <c r="C249" s="112"/>
      <c r="D249" s="112"/>
      <c r="E249" s="112"/>
      <c r="F249" s="111"/>
      <c r="G249" s="110" t="s">
        <v>99</v>
      </c>
      <c r="H249" s="113" t="s">
        <v>98</v>
      </c>
      <c r="I249" s="112"/>
      <c r="J249" s="112"/>
      <c r="K249" s="112"/>
      <c r="L249" s="111"/>
      <c r="M249" s="113" t="s">
        <v>97</v>
      </c>
      <c r="N249" s="112"/>
      <c r="O249" s="112"/>
      <c r="P249" s="112"/>
      <c r="Q249" s="111"/>
      <c r="R249" s="113" t="s">
        <v>105</v>
      </c>
      <c r="S249" s="112"/>
      <c r="T249" s="111"/>
      <c r="U249" s="110" t="s">
        <v>96</v>
      </c>
    </row>
    <row r="250" spans="1:21">
      <c r="A250" s="110"/>
      <c r="B250" s="110" t="s">
        <v>84</v>
      </c>
      <c r="C250" s="113" t="s">
        <v>95</v>
      </c>
      <c r="D250" s="111"/>
      <c r="E250" s="113" t="s">
        <v>94</v>
      </c>
      <c r="F250" s="111"/>
      <c r="G250" s="110" t="s">
        <v>90</v>
      </c>
      <c r="H250" s="110" t="s">
        <v>93</v>
      </c>
      <c r="I250" s="113" t="s">
        <v>92</v>
      </c>
      <c r="J250" s="111"/>
      <c r="K250" s="113" t="s">
        <v>91</v>
      </c>
      <c r="L250" s="111"/>
      <c r="M250" s="113" t="s">
        <v>90</v>
      </c>
      <c r="N250" s="111"/>
      <c r="O250" s="113" t="s">
        <v>89</v>
      </c>
      <c r="P250" s="112"/>
      <c r="Q250" s="111"/>
      <c r="R250" s="110" t="s">
        <v>90</v>
      </c>
      <c r="S250" s="113" t="s">
        <v>104</v>
      </c>
      <c r="T250" s="111"/>
      <c r="U250" s="110"/>
    </row>
    <row r="251" spans="1:21">
      <c r="A251" s="110"/>
      <c r="B251" s="110" t="s">
        <v>88</v>
      </c>
      <c r="C251" s="110" t="s">
        <v>88</v>
      </c>
      <c r="D251" s="110" t="s">
        <v>85</v>
      </c>
      <c r="E251" s="110" t="s">
        <v>87</v>
      </c>
      <c r="F251" s="110" t="s">
        <v>85</v>
      </c>
      <c r="G251" s="110" t="s">
        <v>81</v>
      </c>
      <c r="H251" s="110" t="s">
        <v>86</v>
      </c>
      <c r="I251" s="110"/>
      <c r="J251" s="110" t="s">
        <v>85</v>
      </c>
      <c r="K251" s="110"/>
      <c r="L251" s="110" t="s">
        <v>85</v>
      </c>
      <c r="M251" s="110" t="s">
        <v>83</v>
      </c>
      <c r="N251" s="110" t="s">
        <v>82</v>
      </c>
      <c r="O251" s="110" t="s">
        <v>84</v>
      </c>
      <c r="P251" s="110" t="s">
        <v>83</v>
      </c>
      <c r="Q251" s="110" t="s">
        <v>82</v>
      </c>
      <c r="R251" s="110" t="s">
        <v>103</v>
      </c>
      <c r="S251" s="110" t="s">
        <v>103</v>
      </c>
      <c r="T251" s="110" t="s">
        <v>85</v>
      </c>
      <c r="U251" s="110" t="s">
        <v>81</v>
      </c>
    </row>
    <row r="252" spans="1:21">
      <c r="A252" s="105">
        <v>38565</v>
      </c>
      <c r="B252" s="103">
        <v>17.7</v>
      </c>
      <c r="C252" s="103">
        <v>18.899999999999999</v>
      </c>
      <c r="D252" s="104">
        <v>0</v>
      </c>
      <c r="E252" s="103">
        <v>15.5</v>
      </c>
      <c r="F252" s="104">
        <v>0.35416666666666669</v>
      </c>
      <c r="G252" s="103">
        <v>79</v>
      </c>
      <c r="H252" s="103">
        <v>6.3</v>
      </c>
      <c r="I252" s="103">
        <v>5.0999999999999996</v>
      </c>
      <c r="J252" s="104">
        <v>0.30555555555555552</v>
      </c>
      <c r="K252" s="103">
        <v>1.5</v>
      </c>
      <c r="L252" s="104">
        <v>0.27083333333333331</v>
      </c>
      <c r="M252" s="103">
        <v>18.8</v>
      </c>
      <c r="N252" s="103">
        <v>312</v>
      </c>
      <c r="O252" s="104">
        <v>0.28472222222222221</v>
      </c>
      <c r="P252" s="103">
        <v>47.2</v>
      </c>
      <c r="Q252" s="103">
        <v>313</v>
      </c>
      <c r="R252" s="103"/>
      <c r="S252" s="103"/>
      <c r="T252" s="103"/>
      <c r="U252" s="103">
        <v>98.61</v>
      </c>
    </row>
    <row r="253" spans="1:21">
      <c r="A253" s="108">
        <v>38566</v>
      </c>
      <c r="B253" s="106">
        <v>17.7</v>
      </c>
      <c r="C253" s="106">
        <v>21.3</v>
      </c>
      <c r="D253" s="107">
        <v>0.65277777777777779</v>
      </c>
      <c r="E253" s="106">
        <v>14.9</v>
      </c>
      <c r="F253" s="107">
        <v>0.17361111111111113</v>
      </c>
      <c r="G253" s="106">
        <v>83</v>
      </c>
      <c r="H253" s="106">
        <v>7.9</v>
      </c>
      <c r="I253" s="106">
        <v>3.4</v>
      </c>
      <c r="J253" s="107">
        <v>5.5555555555555552E-2</v>
      </c>
      <c r="K253" s="106">
        <v>2.2000000000000002</v>
      </c>
      <c r="L253" s="107">
        <v>3.4722222222222224E-2</v>
      </c>
      <c r="M253" s="106">
        <v>8.6999999999999993</v>
      </c>
      <c r="N253" s="106">
        <v>144</v>
      </c>
      <c r="O253" s="107">
        <v>0.38194444444444442</v>
      </c>
      <c r="P253" s="106">
        <v>25.2</v>
      </c>
      <c r="Q253" s="106">
        <v>284</v>
      </c>
      <c r="R253" s="106"/>
      <c r="S253" s="106"/>
      <c r="T253" s="106"/>
      <c r="U253" s="106">
        <v>100</v>
      </c>
    </row>
    <row r="254" spans="1:21">
      <c r="A254" s="105">
        <v>38567</v>
      </c>
      <c r="B254" s="103">
        <v>18.7</v>
      </c>
      <c r="C254" s="103">
        <v>21.2</v>
      </c>
      <c r="D254" s="104">
        <v>0.53472222222222221</v>
      </c>
      <c r="E254" s="103">
        <v>15.2</v>
      </c>
      <c r="F254" s="104">
        <v>0.22222222222222221</v>
      </c>
      <c r="G254" s="103">
        <v>77</v>
      </c>
      <c r="H254" s="103">
        <v>0</v>
      </c>
      <c r="I254" s="103">
        <v>0</v>
      </c>
      <c r="J254" s="103"/>
      <c r="K254" s="103">
        <v>0</v>
      </c>
      <c r="L254" s="104">
        <v>0</v>
      </c>
      <c r="M254" s="103">
        <v>11</v>
      </c>
      <c r="N254" s="103">
        <v>86</v>
      </c>
      <c r="O254" s="104">
        <v>0.625</v>
      </c>
      <c r="P254" s="103">
        <v>27.4</v>
      </c>
      <c r="Q254" s="103">
        <v>155</v>
      </c>
      <c r="R254" s="103"/>
      <c r="S254" s="103"/>
      <c r="T254" s="103"/>
      <c r="U254" s="103">
        <v>99.3</v>
      </c>
    </row>
    <row r="255" spans="1:21">
      <c r="A255" s="108">
        <v>38568</v>
      </c>
      <c r="B255" s="106">
        <v>19.100000000000001</v>
      </c>
      <c r="C255" s="106">
        <v>21.7</v>
      </c>
      <c r="D255" s="107">
        <v>0.58333333333333337</v>
      </c>
      <c r="E255" s="106">
        <v>15.2</v>
      </c>
      <c r="F255" s="107">
        <v>0.21527777777777779</v>
      </c>
      <c r="G255" s="106">
        <v>77</v>
      </c>
      <c r="H255" s="106">
        <v>0</v>
      </c>
      <c r="I255" s="106">
        <v>0</v>
      </c>
      <c r="J255" s="106"/>
      <c r="K255" s="106">
        <v>0</v>
      </c>
      <c r="L255" s="107">
        <v>0</v>
      </c>
      <c r="M255" s="106">
        <v>11.1</v>
      </c>
      <c r="N255" s="106">
        <v>72</v>
      </c>
      <c r="O255" s="107">
        <v>0.5625</v>
      </c>
      <c r="P255" s="106">
        <v>32.799999999999997</v>
      </c>
      <c r="Q255" s="106">
        <v>125</v>
      </c>
      <c r="R255" s="106"/>
      <c r="S255" s="106"/>
      <c r="T255" s="106"/>
      <c r="U255" s="106">
        <v>99.3</v>
      </c>
    </row>
    <row r="256" spans="1:21">
      <c r="A256" s="105">
        <v>38569</v>
      </c>
      <c r="B256" s="103">
        <v>19</v>
      </c>
      <c r="C256" s="103">
        <v>22.1</v>
      </c>
      <c r="D256" s="104">
        <v>0.6875</v>
      </c>
      <c r="E256" s="103">
        <v>14.5</v>
      </c>
      <c r="F256" s="104">
        <v>0.22222222222222221</v>
      </c>
      <c r="G256" s="103">
        <v>81</v>
      </c>
      <c r="H256" s="103">
        <v>0</v>
      </c>
      <c r="I256" s="103">
        <v>0</v>
      </c>
      <c r="J256" s="103"/>
      <c r="K256" s="103">
        <v>0</v>
      </c>
      <c r="L256" s="104">
        <v>0</v>
      </c>
      <c r="M256" s="103">
        <v>13</v>
      </c>
      <c r="N256" s="103">
        <v>102</v>
      </c>
      <c r="O256" s="104">
        <v>0.77777777777777779</v>
      </c>
      <c r="P256" s="103">
        <v>31.3</v>
      </c>
      <c r="Q256" s="103">
        <v>151</v>
      </c>
      <c r="R256" s="103"/>
      <c r="S256" s="103"/>
      <c r="T256" s="103"/>
      <c r="U256" s="103">
        <v>98.61</v>
      </c>
    </row>
    <row r="257" spans="1:21">
      <c r="A257" s="108">
        <v>38570</v>
      </c>
      <c r="B257" s="106">
        <v>19.5</v>
      </c>
      <c r="C257" s="106">
        <v>22.3</v>
      </c>
      <c r="D257" s="107">
        <v>0.55555555555555558</v>
      </c>
      <c r="E257" s="106">
        <v>15.2</v>
      </c>
      <c r="F257" s="107">
        <v>0.20833333333333334</v>
      </c>
      <c r="G257" s="106">
        <v>82</v>
      </c>
      <c r="H257" s="106">
        <v>0</v>
      </c>
      <c r="I257" s="106">
        <v>0</v>
      </c>
      <c r="J257" s="106"/>
      <c r="K257" s="106">
        <v>0</v>
      </c>
      <c r="L257" s="107">
        <v>0</v>
      </c>
      <c r="M257" s="106">
        <v>13.8</v>
      </c>
      <c r="N257" s="106">
        <v>88</v>
      </c>
      <c r="O257" s="107">
        <v>0.67361111111111116</v>
      </c>
      <c r="P257" s="106">
        <v>33.5</v>
      </c>
      <c r="Q257" s="106">
        <v>111</v>
      </c>
      <c r="R257" s="106"/>
      <c r="S257" s="106"/>
      <c r="T257" s="106"/>
      <c r="U257" s="106">
        <v>100</v>
      </c>
    </row>
    <row r="258" spans="1:21">
      <c r="A258" s="105">
        <v>38571</v>
      </c>
      <c r="B258" s="103">
        <v>20.5</v>
      </c>
      <c r="C258" s="103">
        <v>23.5</v>
      </c>
      <c r="D258" s="104">
        <v>0.38194444444444442</v>
      </c>
      <c r="E258" s="103">
        <v>17.7</v>
      </c>
      <c r="F258" s="104">
        <v>0.20833333333333334</v>
      </c>
      <c r="G258" s="103">
        <v>79</v>
      </c>
      <c r="H258" s="103">
        <v>0</v>
      </c>
      <c r="I258" s="103">
        <v>0</v>
      </c>
      <c r="J258" s="103"/>
      <c r="K258" s="103">
        <v>0</v>
      </c>
      <c r="L258" s="104">
        <v>0</v>
      </c>
      <c r="M258" s="103">
        <v>14.6</v>
      </c>
      <c r="N258" s="103">
        <v>96</v>
      </c>
      <c r="O258" s="104">
        <v>0.50694444444444442</v>
      </c>
      <c r="P258" s="103">
        <v>34.200000000000003</v>
      </c>
      <c r="Q258" s="103">
        <v>171</v>
      </c>
      <c r="R258" s="103"/>
      <c r="S258" s="103"/>
      <c r="T258" s="103"/>
      <c r="U258" s="103">
        <v>98.61</v>
      </c>
    </row>
    <row r="259" spans="1:21">
      <c r="A259" s="108">
        <v>38572</v>
      </c>
      <c r="B259" s="106">
        <v>20.9</v>
      </c>
      <c r="C259" s="106">
        <v>24.3</v>
      </c>
      <c r="D259" s="107">
        <v>0.56944444444444442</v>
      </c>
      <c r="E259" s="106">
        <v>16.5</v>
      </c>
      <c r="F259" s="107">
        <v>0.22916666666666666</v>
      </c>
      <c r="G259" s="106">
        <v>75</v>
      </c>
      <c r="H259" s="106">
        <v>0</v>
      </c>
      <c r="I259" s="106">
        <v>0</v>
      </c>
      <c r="J259" s="106"/>
      <c r="K259" s="106">
        <v>0</v>
      </c>
      <c r="L259" s="107">
        <v>0</v>
      </c>
      <c r="M259" s="106">
        <v>15.8</v>
      </c>
      <c r="N259" s="106">
        <v>86</v>
      </c>
      <c r="O259" s="107">
        <v>0.52083333333333337</v>
      </c>
      <c r="P259" s="106">
        <v>42.5</v>
      </c>
      <c r="Q259" s="106">
        <v>162</v>
      </c>
      <c r="R259" s="106"/>
      <c r="S259" s="106"/>
      <c r="T259" s="106"/>
      <c r="U259" s="106">
        <v>100</v>
      </c>
    </row>
    <row r="260" spans="1:21">
      <c r="A260" s="105">
        <v>38573</v>
      </c>
      <c r="B260" s="103">
        <v>21.3</v>
      </c>
      <c r="C260" s="103">
        <v>24.7</v>
      </c>
      <c r="D260" s="104">
        <v>0.40277777777777773</v>
      </c>
      <c r="E260" s="103">
        <v>18</v>
      </c>
      <c r="F260" s="104">
        <v>0.23611111111111113</v>
      </c>
      <c r="G260" s="103">
        <v>77</v>
      </c>
      <c r="H260" s="103">
        <v>0</v>
      </c>
      <c r="I260" s="103">
        <v>0</v>
      </c>
      <c r="J260" s="103"/>
      <c r="K260" s="103">
        <v>0</v>
      </c>
      <c r="L260" s="104">
        <v>0</v>
      </c>
      <c r="M260" s="103">
        <v>18.8</v>
      </c>
      <c r="N260" s="103">
        <v>22</v>
      </c>
      <c r="O260" s="104">
        <v>0.59027777777777779</v>
      </c>
      <c r="P260" s="103">
        <v>45</v>
      </c>
      <c r="Q260" s="103">
        <v>269</v>
      </c>
      <c r="R260" s="103"/>
      <c r="S260" s="103"/>
      <c r="T260" s="103"/>
      <c r="U260" s="103">
        <v>98.61</v>
      </c>
    </row>
    <row r="261" spans="1:21">
      <c r="A261" s="108">
        <v>38574</v>
      </c>
      <c r="B261" s="106">
        <v>19.899999999999999</v>
      </c>
      <c r="C261" s="106">
        <v>21.7</v>
      </c>
      <c r="D261" s="107">
        <v>0.5</v>
      </c>
      <c r="E261" s="106">
        <v>18.2</v>
      </c>
      <c r="F261" s="107">
        <v>0.23611111111111113</v>
      </c>
      <c r="G261" s="106">
        <v>82</v>
      </c>
      <c r="H261" s="106">
        <v>0.2</v>
      </c>
      <c r="I261" s="106">
        <v>0</v>
      </c>
      <c r="J261" s="106"/>
      <c r="K261" s="106">
        <v>0.2</v>
      </c>
      <c r="L261" s="107">
        <v>0.99305555555555547</v>
      </c>
      <c r="M261" s="106">
        <v>21.7</v>
      </c>
      <c r="N261" s="106">
        <v>289</v>
      </c>
      <c r="O261" s="107">
        <v>0.59027777777777779</v>
      </c>
      <c r="P261" s="106">
        <v>47.2</v>
      </c>
      <c r="Q261" s="106">
        <v>291</v>
      </c>
      <c r="R261" s="106"/>
      <c r="S261" s="106"/>
      <c r="T261" s="106"/>
      <c r="U261" s="106">
        <v>100</v>
      </c>
    </row>
    <row r="262" spans="1:21">
      <c r="A262" s="105">
        <v>38575</v>
      </c>
      <c r="B262" s="103">
        <v>20.399999999999999</v>
      </c>
      <c r="C262" s="103">
        <v>21.2</v>
      </c>
      <c r="D262" s="104">
        <v>0.52083333333333337</v>
      </c>
      <c r="E262" s="103">
        <v>19.100000000000001</v>
      </c>
      <c r="F262" s="104">
        <v>2.0833333333333332E-2</v>
      </c>
      <c r="G262" s="103">
        <v>86</v>
      </c>
      <c r="H262" s="103">
        <v>0.2</v>
      </c>
      <c r="I262" s="103">
        <v>0.4</v>
      </c>
      <c r="J262" s="104">
        <v>6.9444444444444441E-3</v>
      </c>
      <c r="K262" s="103">
        <v>0.1</v>
      </c>
      <c r="L262" s="104">
        <v>0</v>
      </c>
      <c r="M262" s="103">
        <v>28.6</v>
      </c>
      <c r="N262" s="103">
        <v>299</v>
      </c>
      <c r="O262" s="104">
        <v>0.2638888888888889</v>
      </c>
      <c r="P262" s="103">
        <v>56.5</v>
      </c>
      <c r="Q262" s="103">
        <v>290</v>
      </c>
      <c r="R262" s="103"/>
      <c r="S262" s="103"/>
      <c r="T262" s="103"/>
      <c r="U262" s="103">
        <v>99.3</v>
      </c>
    </row>
    <row r="263" spans="1:21">
      <c r="A263" s="108">
        <v>38576</v>
      </c>
      <c r="B263" s="106">
        <v>20</v>
      </c>
      <c r="C263" s="106">
        <v>22.6</v>
      </c>
      <c r="D263" s="107">
        <v>0.66666666666666663</v>
      </c>
      <c r="E263" s="106">
        <v>17.3</v>
      </c>
      <c r="F263" s="107">
        <v>0.22916666666666666</v>
      </c>
      <c r="G263" s="106">
        <v>83</v>
      </c>
      <c r="H263" s="106">
        <v>0</v>
      </c>
      <c r="I263" s="106">
        <v>0</v>
      </c>
      <c r="J263" s="106"/>
      <c r="K263" s="106">
        <v>0</v>
      </c>
      <c r="L263" s="107">
        <v>0</v>
      </c>
      <c r="M263" s="106">
        <v>12.1</v>
      </c>
      <c r="N263" s="106">
        <v>74</v>
      </c>
      <c r="O263" s="107">
        <v>0.72222222222222221</v>
      </c>
      <c r="P263" s="106">
        <v>26.3</v>
      </c>
      <c r="Q263" s="106">
        <v>160</v>
      </c>
      <c r="R263" s="106"/>
      <c r="S263" s="106"/>
      <c r="T263" s="106"/>
      <c r="U263" s="106">
        <v>99.3</v>
      </c>
    </row>
    <row r="264" spans="1:21">
      <c r="A264" s="105">
        <v>38577</v>
      </c>
      <c r="B264" s="103">
        <v>19.899999999999999</v>
      </c>
      <c r="C264" s="103">
        <v>21.7</v>
      </c>
      <c r="D264" s="104">
        <v>0.53472222222222221</v>
      </c>
      <c r="E264" s="103">
        <v>17.3</v>
      </c>
      <c r="F264" s="104">
        <v>0.99305555555555547</v>
      </c>
      <c r="G264" s="103">
        <v>79</v>
      </c>
      <c r="H264" s="103">
        <v>0</v>
      </c>
      <c r="I264" s="103">
        <v>0</v>
      </c>
      <c r="J264" s="103"/>
      <c r="K264" s="103">
        <v>0</v>
      </c>
      <c r="L264" s="104">
        <v>0</v>
      </c>
      <c r="M264" s="103">
        <v>11.2</v>
      </c>
      <c r="N264" s="103">
        <v>63</v>
      </c>
      <c r="O264" s="104">
        <v>0.52777777777777779</v>
      </c>
      <c r="P264" s="103">
        <v>36.4</v>
      </c>
      <c r="Q264" s="103">
        <v>90</v>
      </c>
      <c r="R264" s="103"/>
      <c r="S264" s="103"/>
      <c r="T264" s="103"/>
      <c r="U264" s="103">
        <v>100</v>
      </c>
    </row>
    <row r="265" spans="1:21">
      <c r="A265" s="108">
        <v>38578</v>
      </c>
      <c r="B265" s="106">
        <v>19.5</v>
      </c>
      <c r="C265" s="106">
        <v>21.9</v>
      </c>
      <c r="D265" s="107">
        <v>0.70833333333333337</v>
      </c>
      <c r="E265" s="106">
        <v>16.100000000000001</v>
      </c>
      <c r="F265" s="107">
        <v>0.23611111111111113</v>
      </c>
      <c r="G265" s="106">
        <v>78</v>
      </c>
      <c r="H265" s="106">
        <v>0</v>
      </c>
      <c r="I265" s="106">
        <v>0</v>
      </c>
      <c r="J265" s="106"/>
      <c r="K265" s="106">
        <v>0</v>
      </c>
      <c r="L265" s="107">
        <v>0</v>
      </c>
      <c r="M265" s="106">
        <v>10.4</v>
      </c>
      <c r="N265" s="106">
        <v>53</v>
      </c>
      <c r="O265" s="107">
        <v>0.53472222222222221</v>
      </c>
      <c r="P265" s="106">
        <v>23.4</v>
      </c>
      <c r="Q265" s="106">
        <v>77</v>
      </c>
      <c r="R265" s="106"/>
      <c r="S265" s="106"/>
      <c r="T265" s="106"/>
      <c r="U265" s="106">
        <v>99.3</v>
      </c>
    </row>
    <row r="266" spans="1:21">
      <c r="A266" s="105">
        <v>38579</v>
      </c>
      <c r="B266" s="103">
        <v>19.899999999999999</v>
      </c>
      <c r="C266" s="103">
        <v>21.6</v>
      </c>
      <c r="D266" s="104">
        <v>0.35416666666666669</v>
      </c>
      <c r="E266" s="103">
        <v>17.7</v>
      </c>
      <c r="F266" s="104">
        <v>0.24305555555555555</v>
      </c>
      <c r="G266" s="103">
        <v>79</v>
      </c>
      <c r="H266" s="103">
        <v>0.1</v>
      </c>
      <c r="I266" s="103">
        <v>0.1</v>
      </c>
      <c r="J266" s="104">
        <v>0.15277777777777776</v>
      </c>
      <c r="K266" s="103">
        <v>0.1</v>
      </c>
      <c r="L266" s="104">
        <v>0.15277777777777776</v>
      </c>
      <c r="M266" s="103">
        <v>14</v>
      </c>
      <c r="N266" s="103">
        <v>79</v>
      </c>
      <c r="O266" s="104">
        <v>0.61111111111111105</v>
      </c>
      <c r="P266" s="103">
        <v>43.9</v>
      </c>
      <c r="Q266" s="103">
        <v>184</v>
      </c>
      <c r="R266" s="103"/>
      <c r="S266" s="103"/>
      <c r="T266" s="103"/>
      <c r="U266" s="103">
        <v>99.3</v>
      </c>
    </row>
    <row r="267" spans="1:21">
      <c r="A267" s="108">
        <v>38580</v>
      </c>
      <c r="B267" s="106">
        <v>19.2</v>
      </c>
      <c r="C267" s="106">
        <v>21</v>
      </c>
      <c r="D267" s="107">
        <v>0.5625</v>
      </c>
      <c r="E267" s="106">
        <v>16.100000000000001</v>
      </c>
      <c r="F267" s="107">
        <v>0.21527777777777779</v>
      </c>
      <c r="G267" s="106">
        <v>79</v>
      </c>
      <c r="H267" s="106">
        <v>0.1</v>
      </c>
      <c r="I267" s="106">
        <v>0.1</v>
      </c>
      <c r="J267" s="107">
        <v>0.94444444444444453</v>
      </c>
      <c r="K267" s="106">
        <v>0.1</v>
      </c>
      <c r="L267" s="107">
        <v>0.94444444444444453</v>
      </c>
      <c r="M267" s="106">
        <v>14.8</v>
      </c>
      <c r="N267" s="106">
        <v>73</v>
      </c>
      <c r="O267" s="107">
        <v>0.54166666666666663</v>
      </c>
      <c r="P267" s="106">
        <v>43.9</v>
      </c>
      <c r="Q267" s="106">
        <v>152</v>
      </c>
      <c r="R267" s="106"/>
      <c r="S267" s="106"/>
      <c r="T267" s="106"/>
      <c r="U267" s="106">
        <v>99.3</v>
      </c>
    </row>
    <row r="268" spans="1:21">
      <c r="A268" s="105">
        <v>38581</v>
      </c>
      <c r="B268" s="103">
        <v>19.399999999999999</v>
      </c>
      <c r="C268" s="103">
        <v>21.6</v>
      </c>
      <c r="D268" s="104">
        <v>0.40972222222222227</v>
      </c>
      <c r="E268" s="103">
        <v>16.399999999999999</v>
      </c>
      <c r="F268" s="104">
        <v>0.22916666666666666</v>
      </c>
      <c r="G268" s="103">
        <v>81</v>
      </c>
      <c r="H268" s="103">
        <v>0</v>
      </c>
      <c r="I268" s="103">
        <v>0</v>
      </c>
      <c r="J268" s="103"/>
      <c r="K268" s="103">
        <v>0</v>
      </c>
      <c r="L268" s="104">
        <v>0</v>
      </c>
      <c r="M268" s="103">
        <v>12.9</v>
      </c>
      <c r="N268" s="103">
        <v>291</v>
      </c>
      <c r="O268" s="104">
        <v>6.9444444444444441E-3</v>
      </c>
      <c r="P268" s="103">
        <v>29.5</v>
      </c>
      <c r="Q268" s="103">
        <v>157</v>
      </c>
      <c r="R268" s="103"/>
      <c r="S268" s="103"/>
      <c r="T268" s="103"/>
      <c r="U268" s="103">
        <v>100</v>
      </c>
    </row>
    <row r="269" spans="1:21">
      <c r="A269" s="108">
        <v>38582</v>
      </c>
      <c r="B269" s="106">
        <v>19.8</v>
      </c>
      <c r="C269" s="106">
        <v>21.5</v>
      </c>
      <c r="D269" s="107">
        <v>0.41666666666666669</v>
      </c>
      <c r="E269" s="106">
        <v>17</v>
      </c>
      <c r="F269" s="107">
        <v>0.20833333333333334</v>
      </c>
      <c r="G269" s="106">
        <v>80</v>
      </c>
      <c r="H269" s="106">
        <v>0</v>
      </c>
      <c r="I269" s="106">
        <v>0</v>
      </c>
      <c r="J269" s="106"/>
      <c r="K269" s="106">
        <v>0</v>
      </c>
      <c r="L269" s="107">
        <v>0</v>
      </c>
      <c r="M269" s="106">
        <v>18.5</v>
      </c>
      <c r="N269" s="106">
        <v>302</v>
      </c>
      <c r="O269" s="107">
        <v>0.53472222222222221</v>
      </c>
      <c r="P269" s="106">
        <v>44.3</v>
      </c>
      <c r="Q269" s="106">
        <v>271</v>
      </c>
      <c r="R269" s="106"/>
      <c r="S269" s="106"/>
      <c r="T269" s="106"/>
      <c r="U269" s="106">
        <v>100</v>
      </c>
    </row>
    <row r="270" spans="1:21">
      <c r="A270" s="105">
        <v>38583</v>
      </c>
      <c r="B270" s="103">
        <v>19.600000000000001</v>
      </c>
      <c r="C270" s="103">
        <v>20.6</v>
      </c>
      <c r="D270" s="104">
        <v>0.63194444444444442</v>
      </c>
      <c r="E270" s="103">
        <v>18.100000000000001</v>
      </c>
      <c r="F270" s="104">
        <v>0.1388888888888889</v>
      </c>
      <c r="G270" s="103">
        <v>75</v>
      </c>
      <c r="H270" s="103">
        <v>3.3</v>
      </c>
      <c r="I270" s="103">
        <v>1.7</v>
      </c>
      <c r="J270" s="104">
        <v>0.27083333333333331</v>
      </c>
      <c r="K270" s="103">
        <v>1.3</v>
      </c>
      <c r="L270" s="104">
        <v>0.24305555555555555</v>
      </c>
      <c r="M270" s="103">
        <v>26.1</v>
      </c>
      <c r="N270" s="103">
        <v>322</v>
      </c>
      <c r="O270" s="104">
        <v>0.41666666666666669</v>
      </c>
      <c r="P270" s="103">
        <v>46.8</v>
      </c>
      <c r="Q270" s="103">
        <v>265</v>
      </c>
      <c r="R270" s="103"/>
      <c r="S270" s="103"/>
      <c r="T270" s="103"/>
      <c r="U270" s="103">
        <v>99.3</v>
      </c>
    </row>
    <row r="271" spans="1:21">
      <c r="A271" s="108">
        <v>38584</v>
      </c>
      <c r="B271" s="106">
        <v>17.899999999999999</v>
      </c>
      <c r="C271" s="106">
        <v>19.5</v>
      </c>
      <c r="D271" s="107">
        <v>0.64583333333333337</v>
      </c>
      <c r="E271" s="106">
        <v>16.2</v>
      </c>
      <c r="F271" s="107">
        <v>0.99305555555555547</v>
      </c>
      <c r="G271" s="106">
        <v>78</v>
      </c>
      <c r="H271" s="106">
        <v>13.6</v>
      </c>
      <c r="I271" s="106">
        <v>4.0999999999999996</v>
      </c>
      <c r="J271" s="107">
        <v>0.38194444444444442</v>
      </c>
      <c r="K271" s="106">
        <v>3.7</v>
      </c>
      <c r="L271" s="107">
        <v>0.38194444444444442</v>
      </c>
      <c r="M271" s="106">
        <v>32.700000000000003</v>
      </c>
      <c r="N271" s="106">
        <v>334</v>
      </c>
      <c r="O271" s="107">
        <v>0.43055555555555558</v>
      </c>
      <c r="P271" s="106">
        <v>78.099999999999994</v>
      </c>
      <c r="Q271" s="106">
        <v>273</v>
      </c>
      <c r="R271" s="106"/>
      <c r="S271" s="106"/>
      <c r="T271" s="106"/>
      <c r="U271" s="106">
        <v>100</v>
      </c>
    </row>
    <row r="272" spans="1:21">
      <c r="A272" s="105">
        <v>38585</v>
      </c>
      <c r="B272" s="103">
        <v>18.3</v>
      </c>
      <c r="C272" s="103">
        <v>19.5</v>
      </c>
      <c r="D272" s="104">
        <v>0.59027777777777779</v>
      </c>
      <c r="E272" s="103">
        <v>15.4</v>
      </c>
      <c r="F272" s="104">
        <v>4.1666666666666664E-2</v>
      </c>
      <c r="G272" s="103">
        <v>71</v>
      </c>
      <c r="H272" s="103">
        <v>6.3</v>
      </c>
      <c r="I272" s="103">
        <v>4.8</v>
      </c>
      <c r="J272" s="104">
        <v>3.4722222222222224E-2</v>
      </c>
      <c r="K272" s="103">
        <v>2.4</v>
      </c>
      <c r="L272" s="104">
        <v>3.4722222222222224E-2</v>
      </c>
      <c r="M272" s="103">
        <v>23.4</v>
      </c>
      <c r="N272" s="103">
        <v>358</v>
      </c>
      <c r="O272" s="104">
        <v>0</v>
      </c>
      <c r="P272" s="103">
        <v>77</v>
      </c>
      <c r="Q272" s="103">
        <v>5</v>
      </c>
      <c r="R272" s="103"/>
      <c r="S272" s="103"/>
      <c r="T272" s="103"/>
      <c r="U272" s="103">
        <v>99.3</v>
      </c>
    </row>
    <row r="273" spans="1:21">
      <c r="A273" s="108">
        <v>38586</v>
      </c>
      <c r="B273" s="106">
        <v>18.3</v>
      </c>
      <c r="C273" s="106">
        <v>19.7</v>
      </c>
      <c r="D273" s="107">
        <v>0.625</v>
      </c>
      <c r="E273" s="106">
        <v>15.1</v>
      </c>
      <c r="F273" s="107">
        <v>0.1875</v>
      </c>
      <c r="G273" s="106">
        <v>76</v>
      </c>
      <c r="H273" s="106">
        <v>0</v>
      </c>
      <c r="I273" s="106">
        <v>0</v>
      </c>
      <c r="J273" s="106"/>
      <c r="K273" s="106">
        <v>0</v>
      </c>
      <c r="L273" s="107">
        <v>0</v>
      </c>
      <c r="M273" s="106">
        <v>15.9</v>
      </c>
      <c r="N273" s="106">
        <v>312</v>
      </c>
      <c r="O273" s="107">
        <v>0.44444444444444442</v>
      </c>
      <c r="P273" s="106">
        <v>36.700000000000003</v>
      </c>
      <c r="Q273" s="106">
        <v>332</v>
      </c>
      <c r="R273" s="106"/>
      <c r="S273" s="106"/>
      <c r="T273" s="106"/>
      <c r="U273" s="106">
        <v>99.3</v>
      </c>
    </row>
    <row r="274" spans="1:21">
      <c r="A274" s="105">
        <v>38587</v>
      </c>
      <c r="B274" s="103">
        <v>17.899999999999999</v>
      </c>
      <c r="C274" s="103">
        <v>19.399999999999999</v>
      </c>
      <c r="D274" s="104">
        <v>0.22916666666666666</v>
      </c>
      <c r="E274" s="103">
        <v>14.7</v>
      </c>
      <c r="F274" s="104">
        <v>0.99305555555555547</v>
      </c>
      <c r="G274" s="103">
        <v>79</v>
      </c>
      <c r="H274" s="103">
        <v>4</v>
      </c>
      <c r="I274" s="103">
        <v>2.1</v>
      </c>
      <c r="J274" s="104">
        <v>0.28472222222222221</v>
      </c>
      <c r="K274" s="103">
        <v>0.7</v>
      </c>
      <c r="L274" s="104">
        <v>0.27083333333333331</v>
      </c>
      <c r="M274" s="103">
        <v>14.5</v>
      </c>
      <c r="N274" s="103">
        <v>342</v>
      </c>
      <c r="O274" s="104">
        <v>0.23611111111111113</v>
      </c>
      <c r="P274" s="103">
        <v>42.5</v>
      </c>
      <c r="Q274" s="103">
        <v>255</v>
      </c>
      <c r="R274" s="103"/>
      <c r="S274" s="103"/>
      <c r="T274" s="103"/>
      <c r="U274" s="103">
        <v>100</v>
      </c>
    </row>
    <row r="275" spans="1:21">
      <c r="A275" s="108">
        <v>38588</v>
      </c>
      <c r="B275" s="106">
        <v>16.8</v>
      </c>
      <c r="C275" s="106">
        <v>20.399999999999999</v>
      </c>
      <c r="D275" s="107">
        <v>0.43055555555555558</v>
      </c>
      <c r="E275" s="106">
        <v>12.4</v>
      </c>
      <c r="F275" s="107">
        <v>0.23611111111111113</v>
      </c>
      <c r="G275" s="106">
        <v>77</v>
      </c>
      <c r="H275" s="106">
        <v>0</v>
      </c>
      <c r="I275" s="106">
        <v>0</v>
      </c>
      <c r="J275" s="106"/>
      <c r="K275" s="106">
        <v>0</v>
      </c>
      <c r="L275" s="107">
        <v>0</v>
      </c>
      <c r="M275" s="106">
        <v>13.3</v>
      </c>
      <c r="N275" s="106">
        <v>120</v>
      </c>
      <c r="O275" s="107">
        <v>0.99305555555555547</v>
      </c>
      <c r="P275" s="106">
        <v>29.5</v>
      </c>
      <c r="Q275" s="106">
        <v>152</v>
      </c>
      <c r="R275" s="106"/>
      <c r="S275" s="106"/>
      <c r="T275" s="106"/>
      <c r="U275" s="106">
        <v>100</v>
      </c>
    </row>
    <row r="276" spans="1:21">
      <c r="A276" s="105">
        <v>38589</v>
      </c>
      <c r="B276" s="103">
        <v>18.2</v>
      </c>
      <c r="C276" s="103">
        <v>23.7</v>
      </c>
      <c r="D276" s="104">
        <v>0.41666666666666669</v>
      </c>
      <c r="E276" s="103">
        <v>14.5</v>
      </c>
      <c r="F276" s="104">
        <v>0.20138888888888887</v>
      </c>
      <c r="G276" s="103">
        <v>80</v>
      </c>
      <c r="H276" s="103">
        <v>1.2</v>
      </c>
      <c r="I276" s="103">
        <v>0.8</v>
      </c>
      <c r="J276" s="104">
        <v>0.89583333333333337</v>
      </c>
      <c r="K276" s="103">
        <v>0.6</v>
      </c>
      <c r="L276" s="104">
        <v>0.88194444444444453</v>
      </c>
      <c r="M276" s="103">
        <v>18.899999999999999</v>
      </c>
      <c r="N276" s="103">
        <v>61</v>
      </c>
      <c r="O276" s="104">
        <v>0.53472222222222221</v>
      </c>
      <c r="P276" s="103">
        <v>55.1</v>
      </c>
      <c r="Q276" s="103">
        <v>144</v>
      </c>
      <c r="R276" s="103"/>
      <c r="S276" s="103"/>
      <c r="T276" s="103"/>
      <c r="U276" s="103">
        <v>100</v>
      </c>
    </row>
    <row r="277" spans="1:21">
      <c r="A277" s="108">
        <v>38590</v>
      </c>
      <c r="B277" s="106">
        <v>17.899999999999999</v>
      </c>
      <c r="C277" s="106">
        <v>20.5</v>
      </c>
      <c r="D277" s="107">
        <v>0.67361111111111116</v>
      </c>
      <c r="E277" s="106">
        <v>16.8</v>
      </c>
      <c r="F277" s="107">
        <v>5.5555555555555552E-2</v>
      </c>
      <c r="G277" s="106">
        <v>84</v>
      </c>
      <c r="H277" s="106">
        <v>0.8</v>
      </c>
      <c r="I277" s="106">
        <v>0.5</v>
      </c>
      <c r="J277" s="107">
        <v>0.15972222222222224</v>
      </c>
      <c r="K277" s="106">
        <v>0.2</v>
      </c>
      <c r="L277" s="107">
        <v>0.13194444444444445</v>
      </c>
      <c r="M277" s="106">
        <v>6.6</v>
      </c>
      <c r="N277" s="106">
        <v>92</v>
      </c>
      <c r="O277" s="107">
        <v>0.58333333333333337</v>
      </c>
      <c r="P277" s="106">
        <v>25.9</v>
      </c>
      <c r="Q277" s="106">
        <v>195</v>
      </c>
      <c r="R277" s="106"/>
      <c r="S277" s="106"/>
      <c r="T277" s="106"/>
      <c r="U277" s="106">
        <v>99.3</v>
      </c>
    </row>
    <row r="278" spans="1:21">
      <c r="A278" s="105">
        <v>38591</v>
      </c>
      <c r="B278" s="103">
        <v>18.5</v>
      </c>
      <c r="C278" s="103">
        <v>20.8</v>
      </c>
      <c r="D278" s="104">
        <v>0.63194444444444442</v>
      </c>
      <c r="E278" s="103">
        <v>16.3</v>
      </c>
      <c r="F278" s="104">
        <v>0.21527777777777779</v>
      </c>
      <c r="G278" s="103">
        <v>85</v>
      </c>
      <c r="H278" s="103">
        <v>0.7</v>
      </c>
      <c r="I278" s="103">
        <v>0.6</v>
      </c>
      <c r="J278" s="104">
        <v>0.75</v>
      </c>
      <c r="K278" s="103">
        <v>0.2</v>
      </c>
      <c r="L278" s="104">
        <v>0.72916666666666663</v>
      </c>
      <c r="M278" s="103">
        <v>7.5</v>
      </c>
      <c r="N278" s="103">
        <v>142</v>
      </c>
      <c r="O278" s="104">
        <v>0.83333333333333337</v>
      </c>
      <c r="P278" s="103">
        <v>23.4</v>
      </c>
      <c r="Q278" s="103">
        <v>155</v>
      </c>
      <c r="R278" s="103"/>
      <c r="S278" s="103"/>
      <c r="T278" s="103"/>
      <c r="U278" s="103">
        <v>100</v>
      </c>
    </row>
    <row r="279" spans="1:21">
      <c r="A279" s="108">
        <v>38592</v>
      </c>
      <c r="B279" s="106">
        <v>20</v>
      </c>
      <c r="C279" s="106">
        <v>21.6</v>
      </c>
      <c r="D279" s="107">
        <v>0.68055555555555547</v>
      </c>
      <c r="E279" s="106">
        <v>18.100000000000001</v>
      </c>
      <c r="F279" s="107">
        <v>0.99305555555555547</v>
      </c>
      <c r="G279" s="106">
        <v>89</v>
      </c>
      <c r="H279" s="106">
        <v>0</v>
      </c>
      <c r="I279" s="106">
        <v>0</v>
      </c>
      <c r="J279" s="106"/>
      <c r="K279" s="106">
        <v>0</v>
      </c>
      <c r="L279" s="107">
        <v>0</v>
      </c>
      <c r="M279" s="106">
        <v>8</v>
      </c>
      <c r="N279" s="106">
        <v>90</v>
      </c>
      <c r="O279" s="107">
        <v>0.67361111111111116</v>
      </c>
      <c r="P279" s="106">
        <v>22.7</v>
      </c>
      <c r="Q279" s="106">
        <v>159</v>
      </c>
      <c r="R279" s="106"/>
      <c r="S279" s="106"/>
      <c r="T279" s="106"/>
      <c r="U279" s="106">
        <v>100</v>
      </c>
    </row>
    <row r="280" spans="1:21">
      <c r="A280" s="105">
        <v>38593</v>
      </c>
      <c r="B280" s="103">
        <v>19.899999999999999</v>
      </c>
      <c r="C280" s="103">
        <v>22.6</v>
      </c>
      <c r="D280" s="104">
        <v>0.55555555555555558</v>
      </c>
      <c r="E280" s="103">
        <v>16.899999999999999</v>
      </c>
      <c r="F280" s="104">
        <v>0.25694444444444448</v>
      </c>
      <c r="G280" s="103">
        <v>89</v>
      </c>
      <c r="H280" s="103">
        <v>0</v>
      </c>
      <c r="I280" s="103">
        <v>0</v>
      </c>
      <c r="J280" s="103"/>
      <c r="K280" s="103">
        <v>0</v>
      </c>
      <c r="L280" s="104">
        <v>0</v>
      </c>
      <c r="M280" s="103">
        <v>11.3</v>
      </c>
      <c r="N280" s="103">
        <v>109</v>
      </c>
      <c r="O280" s="104">
        <v>0.50694444444444442</v>
      </c>
      <c r="P280" s="103">
        <v>33.1</v>
      </c>
      <c r="Q280" s="103">
        <v>137</v>
      </c>
      <c r="R280" s="103"/>
      <c r="S280" s="103"/>
      <c r="T280" s="103"/>
      <c r="U280" s="103">
        <v>100</v>
      </c>
    </row>
    <row r="281" spans="1:21">
      <c r="A281" s="108">
        <v>38594</v>
      </c>
      <c r="B281" s="106">
        <v>23.6</v>
      </c>
      <c r="C281" s="106">
        <v>34.9</v>
      </c>
      <c r="D281" s="107">
        <v>0.54861111111111105</v>
      </c>
      <c r="E281" s="106">
        <v>18.899999999999999</v>
      </c>
      <c r="F281" s="107">
        <v>0.20833333333333334</v>
      </c>
      <c r="G281" s="106">
        <v>78</v>
      </c>
      <c r="H281" s="106">
        <v>0</v>
      </c>
      <c r="I281" s="106">
        <v>0</v>
      </c>
      <c r="J281" s="106"/>
      <c r="K281" s="106">
        <v>0</v>
      </c>
      <c r="L281" s="107">
        <v>0</v>
      </c>
      <c r="M281" s="106">
        <v>16.100000000000001</v>
      </c>
      <c r="N281" s="106">
        <v>184</v>
      </c>
      <c r="O281" s="107">
        <v>0.39583333333333331</v>
      </c>
      <c r="P281" s="106">
        <v>44.3</v>
      </c>
      <c r="Q281" s="106">
        <v>172</v>
      </c>
      <c r="R281" s="106"/>
      <c r="S281" s="106"/>
      <c r="T281" s="106"/>
      <c r="U281" s="106">
        <v>100</v>
      </c>
    </row>
    <row r="282" spans="1:21">
      <c r="A282" s="105">
        <v>38595</v>
      </c>
      <c r="B282" s="103">
        <v>20.100000000000001</v>
      </c>
      <c r="C282" s="103">
        <v>20.9</v>
      </c>
      <c r="D282" s="104">
        <v>0.63888888888888895</v>
      </c>
      <c r="E282" s="103">
        <v>19.399999999999999</v>
      </c>
      <c r="F282" s="104">
        <v>0.47222222222222227</v>
      </c>
      <c r="G282" s="103">
        <v>85</v>
      </c>
      <c r="H282" s="103">
        <v>0</v>
      </c>
      <c r="I282" s="103">
        <v>0</v>
      </c>
      <c r="J282" s="103"/>
      <c r="K282" s="103">
        <v>0</v>
      </c>
      <c r="L282" s="104">
        <v>0</v>
      </c>
      <c r="M282" s="103">
        <v>17.7</v>
      </c>
      <c r="N282" s="103">
        <v>310</v>
      </c>
      <c r="O282" s="104">
        <v>0.45833333333333331</v>
      </c>
      <c r="P282" s="103">
        <v>44.6</v>
      </c>
      <c r="Q282" s="103">
        <v>324</v>
      </c>
      <c r="R282" s="103"/>
      <c r="S282" s="103"/>
      <c r="T282" s="103"/>
      <c r="U282" s="103">
        <v>99.3</v>
      </c>
    </row>
    <row r="283" spans="1:21">
      <c r="A283" s="125"/>
      <c r="B283" s="124">
        <v>19.335483870967742</v>
      </c>
      <c r="C283" s="124">
        <v>21.9</v>
      </c>
      <c r="D283" s="124">
        <v>0.52710573476702505</v>
      </c>
      <c r="E283" s="124">
        <v>16.474193548387095</v>
      </c>
      <c r="F283" s="124">
        <v>0.31205197132616486</v>
      </c>
      <c r="G283" s="124">
        <v>80.096774193548384</v>
      </c>
      <c r="H283" s="124">
        <v>44.699999999999996</v>
      </c>
      <c r="I283" s="124">
        <v>0.76451612903225818</v>
      </c>
      <c r="J283" s="124">
        <v>0.1368727598566308</v>
      </c>
      <c r="K283" s="124">
        <v>0.42903225806451606</v>
      </c>
      <c r="L283" s="124">
        <v>0.16353046594982079</v>
      </c>
      <c r="M283" s="124">
        <v>15.541935483870967</v>
      </c>
      <c r="N283" s="124">
        <v>171.19354838709677</v>
      </c>
      <c r="O283" s="124">
        <v>0.50851254480286734</v>
      </c>
      <c r="P283" s="124">
        <v>39.683870967741932</v>
      </c>
      <c r="Q283" s="124">
        <v>192.93548387096774</v>
      </c>
      <c r="R283" s="123"/>
      <c r="S283" s="123"/>
      <c r="T283" s="123"/>
      <c r="U283" s="122"/>
    </row>
    <row r="284" spans="1:21">
      <c r="A284" s="116" t="s">
        <v>110</v>
      </c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4"/>
    </row>
    <row r="285" spans="1:21">
      <c r="A285" s="110" t="s">
        <v>101</v>
      </c>
      <c r="B285" s="113" t="s">
        <v>100</v>
      </c>
      <c r="C285" s="112"/>
      <c r="D285" s="112"/>
      <c r="E285" s="112"/>
      <c r="F285" s="111"/>
      <c r="G285" s="110" t="s">
        <v>99</v>
      </c>
      <c r="H285" s="113" t="s">
        <v>98</v>
      </c>
      <c r="I285" s="112"/>
      <c r="J285" s="112"/>
      <c r="K285" s="112"/>
      <c r="L285" s="111"/>
      <c r="M285" s="113" t="s">
        <v>97</v>
      </c>
      <c r="N285" s="112"/>
      <c r="O285" s="112"/>
      <c r="P285" s="112"/>
      <c r="Q285" s="111"/>
      <c r="R285" s="113" t="s">
        <v>105</v>
      </c>
      <c r="S285" s="112"/>
      <c r="T285" s="111"/>
      <c r="U285" s="110" t="s">
        <v>96</v>
      </c>
    </row>
    <row r="286" spans="1:21">
      <c r="A286" s="110"/>
      <c r="B286" s="110" t="s">
        <v>84</v>
      </c>
      <c r="C286" s="113" t="s">
        <v>95</v>
      </c>
      <c r="D286" s="111"/>
      <c r="E286" s="113" t="s">
        <v>94</v>
      </c>
      <c r="F286" s="111"/>
      <c r="G286" s="110" t="s">
        <v>90</v>
      </c>
      <c r="H286" s="110" t="s">
        <v>93</v>
      </c>
      <c r="I286" s="113" t="s">
        <v>92</v>
      </c>
      <c r="J286" s="111"/>
      <c r="K286" s="113" t="s">
        <v>91</v>
      </c>
      <c r="L286" s="111"/>
      <c r="M286" s="113" t="s">
        <v>90</v>
      </c>
      <c r="N286" s="111"/>
      <c r="O286" s="113" t="s">
        <v>89</v>
      </c>
      <c r="P286" s="112"/>
      <c r="Q286" s="111"/>
      <c r="R286" s="110" t="s">
        <v>90</v>
      </c>
      <c r="S286" s="113" t="s">
        <v>104</v>
      </c>
      <c r="T286" s="111"/>
      <c r="U286" s="110"/>
    </row>
    <row r="287" spans="1:21">
      <c r="A287" s="110"/>
      <c r="B287" s="110" t="s">
        <v>88</v>
      </c>
      <c r="C287" s="110" t="s">
        <v>88</v>
      </c>
      <c r="D287" s="110" t="s">
        <v>85</v>
      </c>
      <c r="E287" s="110" t="s">
        <v>87</v>
      </c>
      <c r="F287" s="110" t="s">
        <v>85</v>
      </c>
      <c r="G287" s="110" t="s">
        <v>81</v>
      </c>
      <c r="H287" s="110" t="s">
        <v>86</v>
      </c>
      <c r="I287" s="110"/>
      <c r="J287" s="110" t="s">
        <v>85</v>
      </c>
      <c r="K287" s="110"/>
      <c r="L287" s="110" t="s">
        <v>85</v>
      </c>
      <c r="M287" s="110" t="s">
        <v>83</v>
      </c>
      <c r="N287" s="110" t="s">
        <v>82</v>
      </c>
      <c r="O287" s="110" t="s">
        <v>84</v>
      </c>
      <c r="P287" s="110" t="s">
        <v>83</v>
      </c>
      <c r="Q287" s="110" t="s">
        <v>82</v>
      </c>
      <c r="R287" s="110" t="s">
        <v>103</v>
      </c>
      <c r="S287" s="110" t="s">
        <v>103</v>
      </c>
      <c r="T287" s="110" t="s">
        <v>85</v>
      </c>
      <c r="U287" s="110" t="s">
        <v>81</v>
      </c>
    </row>
    <row r="288" spans="1:21">
      <c r="A288" s="105">
        <v>38596</v>
      </c>
      <c r="B288" s="103">
        <v>20.100000000000001</v>
      </c>
      <c r="C288" s="103">
        <v>21.9</v>
      </c>
      <c r="D288" s="104">
        <v>0.58333333333333337</v>
      </c>
      <c r="E288" s="103">
        <v>18.600000000000001</v>
      </c>
      <c r="F288" s="104">
        <v>0.23611111111111113</v>
      </c>
      <c r="G288" s="103">
        <v>83</v>
      </c>
      <c r="H288" s="103">
        <v>0</v>
      </c>
      <c r="I288" s="103">
        <v>0</v>
      </c>
      <c r="J288" s="103"/>
      <c r="K288" s="103">
        <v>0</v>
      </c>
      <c r="L288" s="104">
        <v>0</v>
      </c>
      <c r="M288" s="103">
        <v>8.6999999999999993</v>
      </c>
      <c r="N288" s="103">
        <v>84</v>
      </c>
      <c r="O288" s="104">
        <v>0.63194444444444442</v>
      </c>
      <c r="P288" s="103">
        <v>27.7</v>
      </c>
      <c r="Q288" s="103">
        <v>32</v>
      </c>
      <c r="R288" s="103"/>
      <c r="S288" s="103"/>
      <c r="T288" s="103"/>
      <c r="U288" s="103">
        <v>100</v>
      </c>
    </row>
    <row r="289" spans="1:21">
      <c r="A289" s="108">
        <v>38597</v>
      </c>
      <c r="B289" s="106">
        <v>22</v>
      </c>
      <c r="C289" s="106">
        <v>26.2</v>
      </c>
      <c r="D289" s="107">
        <v>0.61111111111111105</v>
      </c>
      <c r="E289" s="106">
        <v>18.3</v>
      </c>
      <c r="F289" s="107">
        <v>6.9444444444444441E-3</v>
      </c>
      <c r="G289" s="106">
        <v>82</v>
      </c>
      <c r="H289" s="106">
        <v>0</v>
      </c>
      <c r="I289" s="106">
        <v>0</v>
      </c>
      <c r="J289" s="106"/>
      <c r="K289" s="106">
        <v>0</v>
      </c>
      <c r="L289" s="107">
        <v>0</v>
      </c>
      <c r="M289" s="106">
        <v>12.6</v>
      </c>
      <c r="N289" s="106">
        <v>89</v>
      </c>
      <c r="O289" s="107">
        <v>0.51388888888888895</v>
      </c>
      <c r="P289" s="106">
        <v>31.7</v>
      </c>
      <c r="Q289" s="106">
        <v>105</v>
      </c>
      <c r="R289" s="106"/>
      <c r="S289" s="106"/>
      <c r="T289" s="106"/>
      <c r="U289" s="106">
        <v>100</v>
      </c>
    </row>
    <row r="290" spans="1:21">
      <c r="A290" s="105">
        <v>38598</v>
      </c>
      <c r="B290" s="103">
        <v>21.5</v>
      </c>
      <c r="C290" s="103">
        <v>31.2</v>
      </c>
      <c r="D290" s="104">
        <v>0.43055555555555558</v>
      </c>
      <c r="E290" s="103">
        <v>19.5</v>
      </c>
      <c r="F290" s="104">
        <v>0.99305555555555547</v>
      </c>
      <c r="G290" s="103">
        <v>86</v>
      </c>
      <c r="H290" s="103">
        <v>0</v>
      </c>
      <c r="I290" s="103">
        <v>0</v>
      </c>
      <c r="J290" s="103"/>
      <c r="K290" s="103">
        <v>0</v>
      </c>
      <c r="L290" s="104">
        <v>0</v>
      </c>
      <c r="M290" s="103">
        <v>18.399999999999999</v>
      </c>
      <c r="N290" s="103">
        <v>300</v>
      </c>
      <c r="O290" s="104">
        <v>0.74305555555555547</v>
      </c>
      <c r="P290" s="103">
        <v>51.8</v>
      </c>
      <c r="Q290" s="103">
        <v>288</v>
      </c>
      <c r="R290" s="103"/>
      <c r="S290" s="103"/>
      <c r="T290" s="103"/>
      <c r="U290" s="103">
        <v>100</v>
      </c>
    </row>
    <row r="291" spans="1:21">
      <c r="A291" s="108">
        <v>38599</v>
      </c>
      <c r="B291" s="106">
        <v>19.5</v>
      </c>
      <c r="C291" s="106">
        <v>22.7</v>
      </c>
      <c r="D291" s="107">
        <v>0.4375</v>
      </c>
      <c r="E291" s="106">
        <v>17.2</v>
      </c>
      <c r="F291" s="107">
        <v>0.1875</v>
      </c>
      <c r="G291" s="106">
        <v>87</v>
      </c>
      <c r="H291" s="106">
        <v>0</v>
      </c>
      <c r="I291" s="106">
        <v>0</v>
      </c>
      <c r="J291" s="106"/>
      <c r="K291" s="106">
        <v>0</v>
      </c>
      <c r="L291" s="107">
        <v>0</v>
      </c>
      <c r="M291" s="106">
        <v>9</v>
      </c>
      <c r="N291" s="106">
        <v>347</v>
      </c>
      <c r="O291" s="107">
        <v>0.5625</v>
      </c>
      <c r="P291" s="106">
        <v>26.6</v>
      </c>
      <c r="Q291" s="106">
        <v>317</v>
      </c>
      <c r="R291" s="106"/>
      <c r="S291" s="106"/>
      <c r="T291" s="106"/>
      <c r="U291" s="106">
        <v>100</v>
      </c>
    </row>
    <row r="292" spans="1:21">
      <c r="A292" s="105">
        <v>38600</v>
      </c>
      <c r="B292" s="103">
        <v>18.5</v>
      </c>
      <c r="C292" s="103">
        <v>20.2</v>
      </c>
      <c r="D292" s="104">
        <v>0.68055555555555547</v>
      </c>
      <c r="E292" s="103">
        <v>16.7</v>
      </c>
      <c r="F292" s="104">
        <v>0.2986111111111111</v>
      </c>
      <c r="G292" s="103">
        <v>79</v>
      </c>
      <c r="H292" s="103">
        <v>0.6</v>
      </c>
      <c r="I292" s="103">
        <v>0.6</v>
      </c>
      <c r="J292" s="104">
        <v>0.3125</v>
      </c>
      <c r="K292" s="103">
        <v>0.2</v>
      </c>
      <c r="L292" s="104">
        <v>0.30555555555555552</v>
      </c>
      <c r="M292" s="103">
        <v>10.4</v>
      </c>
      <c r="N292" s="103">
        <v>313</v>
      </c>
      <c r="O292" s="104">
        <v>0.28472222222222221</v>
      </c>
      <c r="P292" s="103">
        <v>43.6</v>
      </c>
      <c r="Q292" s="103">
        <v>226</v>
      </c>
      <c r="R292" s="103"/>
      <c r="S292" s="103"/>
      <c r="T292" s="103"/>
      <c r="U292" s="103">
        <v>99.3</v>
      </c>
    </row>
    <row r="293" spans="1:21">
      <c r="A293" s="108">
        <v>38601</v>
      </c>
      <c r="B293" s="106">
        <v>17.5</v>
      </c>
      <c r="C293" s="106">
        <v>21.2</v>
      </c>
      <c r="D293" s="107">
        <v>0.47916666666666669</v>
      </c>
      <c r="E293" s="106">
        <v>15.3</v>
      </c>
      <c r="F293" s="107">
        <v>0.99305555555555547</v>
      </c>
      <c r="G293" s="106">
        <v>78</v>
      </c>
      <c r="H293" s="106">
        <v>1.6</v>
      </c>
      <c r="I293" s="106">
        <v>1.3</v>
      </c>
      <c r="J293" s="107">
        <v>0.71527777777777779</v>
      </c>
      <c r="K293" s="106">
        <v>0.5</v>
      </c>
      <c r="L293" s="107">
        <v>0.69444444444444453</v>
      </c>
      <c r="M293" s="106">
        <v>12.3</v>
      </c>
      <c r="N293" s="106">
        <v>157</v>
      </c>
      <c r="O293" s="107">
        <v>0.63888888888888895</v>
      </c>
      <c r="P293" s="106">
        <v>63.7</v>
      </c>
      <c r="Q293" s="106">
        <v>150</v>
      </c>
      <c r="R293" s="106"/>
      <c r="S293" s="106"/>
      <c r="T293" s="106"/>
      <c r="U293" s="106">
        <v>100</v>
      </c>
    </row>
    <row r="294" spans="1:21">
      <c r="A294" s="105">
        <v>38602</v>
      </c>
      <c r="B294" s="103">
        <v>17.600000000000001</v>
      </c>
      <c r="C294" s="103">
        <v>19.899999999999999</v>
      </c>
      <c r="D294" s="104">
        <v>0.65972222222222221</v>
      </c>
      <c r="E294" s="103">
        <v>13.8</v>
      </c>
      <c r="F294" s="104">
        <v>0.20833333333333334</v>
      </c>
      <c r="G294" s="103">
        <v>83</v>
      </c>
      <c r="H294" s="103">
        <v>0</v>
      </c>
      <c r="I294" s="103">
        <v>0</v>
      </c>
      <c r="J294" s="103"/>
      <c r="K294" s="103">
        <v>0</v>
      </c>
      <c r="L294" s="104">
        <v>0</v>
      </c>
      <c r="M294" s="103">
        <v>16.100000000000001</v>
      </c>
      <c r="N294" s="103">
        <v>295</v>
      </c>
      <c r="O294" s="104">
        <v>0.38194444444444442</v>
      </c>
      <c r="P294" s="103">
        <v>31</v>
      </c>
      <c r="Q294" s="103">
        <v>151</v>
      </c>
      <c r="R294" s="103"/>
      <c r="S294" s="103"/>
      <c r="T294" s="103"/>
      <c r="U294" s="103">
        <v>100</v>
      </c>
    </row>
    <row r="295" spans="1:21">
      <c r="A295" s="108">
        <v>38603</v>
      </c>
      <c r="B295" s="106">
        <v>18.7</v>
      </c>
      <c r="C295" s="106">
        <v>20.2</v>
      </c>
      <c r="D295" s="107">
        <v>0.65277777777777779</v>
      </c>
      <c r="E295" s="106">
        <v>17</v>
      </c>
      <c r="F295" s="107">
        <v>0.99305555555555547</v>
      </c>
      <c r="G295" s="106">
        <v>81</v>
      </c>
      <c r="H295" s="106">
        <v>0.2</v>
      </c>
      <c r="I295" s="106">
        <v>0.2</v>
      </c>
      <c r="J295" s="107">
        <v>0.47916666666666669</v>
      </c>
      <c r="K295" s="106">
        <v>0.1</v>
      </c>
      <c r="L295" s="107">
        <v>0.47222222222222227</v>
      </c>
      <c r="M295" s="106">
        <v>16</v>
      </c>
      <c r="N295" s="106">
        <v>303</v>
      </c>
      <c r="O295" s="107">
        <v>0.30555555555555552</v>
      </c>
      <c r="P295" s="106">
        <v>41.8</v>
      </c>
      <c r="Q295" s="106">
        <v>296</v>
      </c>
      <c r="R295" s="106"/>
      <c r="S295" s="106"/>
      <c r="T295" s="106"/>
      <c r="U295" s="106">
        <v>99.3</v>
      </c>
    </row>
    <row r="296" spans="1:21">
      <c r="A296" s="105">
        <v>38604</v>
      </c>
      <c r="B296" s="103">
        <v>18.899999999999999</v>
      </c>
      <c r="C296" s="103">
        <v>23.9</v>
      </c>
      <c r="D296" s="104">
        <v>0.44444444444444442</v>
      </c>
      <c r="E296" s="103">
        <v>15</v>
      </c>
      <c r="F296" s="104">
        <v>0.25</v>
      </c>
      <c r="G296" s="103">
        <v>80</v>
      </c>
      <c r="H296" s="103">
        <v>5.2</v>
      </c>
      <c r="I296" s="103">
        <v>4.9000000000000004</v>
      </c>
      <c r="J296" s="104">
        <v>0.77777777777777779</v>
      </c>
      <c r="K296" s="103">
        <v>2.4</v>
      </c>
      <c r="L296" s="104">
        <v>0.77777777777777779</v>
      </c>
      <c r="M296" s="103">
        <v>17.100000000000001</v>
      </c>
      <c r="N296" s="103">
        <v>132</v>
      </c>
      <c r="O296" s="104">
        <v>0.75694444444444453</v>
      </c>
      <c r="P296" s="103">
        <v>70.2</v>
      </c>
      <c r="Q296" s="103">
        <v>148</v>
      </c>
      <c r="R296" s="103"/>
      <c r="S296" s="103"/>
      <c r="T296" s="103"/>
      <c r="U296" s="103">
        <v>100</v>
      </c>
    </row>
    <row r="297" spans="1:21">
      <c r="A297" s="108">
        <v>38605</v>
      </c>
      <c r="B297" s="106">
        <v>18.8</v>
      </c>
      <c r="C297" s="106">
        <v>22.9</v>
      </c>
      <c r="D297" s="107">
        <v>0.51388888888888895</v>
      </c>
      <c r="E297" s="106">
        <v>15.7</v>
      </c>
      <c r="F297" s="107">
        <v>0.25</v>
      </c>
      <c r="G297" s="106">
        <v>71</v>
      </c>
      <c r="H297" s="106">
        <v>0.3</v>
      </c>
      <c r="I297" s="106">
        <v>0.1</v>
      </c>
      <c r="J297" s="107">
        <v>0.69444444444444453</v>
      </c>
      <c r="K297" s="106">
        <v>0.1</v>
      </c>
      <c r="L297" s="107">
        <v>0.69444444444444453</v>
      </c>
      <c r="M297" s="106">
        <v>11.7</v>
      </c>
      <c r="N297" s="106">
        <v>194</v>
      </c>
      <c r="O297" s="107">
        <v>0.85416666666666663</v>
      </c>
      <c r="P297" s="106">
        <v>54</v>
      </c>
      <c r="Q297" s="106">
        <v>272</v>
      </c>
      <c r="R297" s="106"/>
      <c r="S297" s="106"/>
      <c r="T297" s="106"/>
      <c r="U297" s="106">
        <v>100</v>
      </c>
    </row>
    <row r="298" spans="1:21">
      <c r="A298" s="105">
        <v>38606</v>
      </c>
      <c r="B298" s="103">
        <v>17.5</v>
      </c>
      <c r="C298" s="103">
        <v>18.600000000000001</v>
      </c>
      <c r="D298" s="104">
        <v>0.97222222222222221</v>
      </c>
      <c r="E298" s="103">
        <v>15.1</v>
      </c>
      <c r="F298" s="104">
        <v>9.0277777777777776E-2</v>
      </c>
      <c r="G298" s="103">
        <v>79</v>
      </c>
      <c r="H298" s="103">
        <v>20.8</v>
      </c>
      <c r="I298" s="103">
        <v>8.8000000000000007</v>
      </c>
      <c r="J298" s="104">
        <v>0.86111111111111116</v>
      </c>
      <c r="K298" s="103">
        <v>5.2</v>
      </c>
      <c r="L298" s="104">
        <v>0.84722222222222221</v>
      </c>
      <c r="M298" s="103">
        <v>33.4</v>
      </c>
      <c r="N298" s="103">
        <v>283</v>
      </c>
      <c r="O298" s="104">
        <v>0.43055555555555558</v>
      </c>
      <c r="P298" s="103">
        <v>70.2</v>
      </c>
      <c r="Q298" s="103">
        <v>176</v>
      </c>
      <c r="R298" s="103"/>
      <c r="S298" s="103"/>
      <c r="T298" s="103"/>
      <c r="U298" s="103">
        <v>100</v>
      </c>
    </row>
    <row r="299" spans="1:21">
      <c r="A299" s="108">
        <v>38607</v>
      </c>
      <c r="B299" s="106">
        <v>19</v>
      </c>
      <c r="C299" s="106">
        <v>19.8</v>
      </c>
      <c r="D299" s="107">
        <v>0.51388888888888895</v>
      </c>
      <c r="E299" s="106">
        <v>17.600000000000001</v>
      </c>
      <c r="F299" s="107">
        <v>0.88194444444444453</v>
      </c>
      <c r="G299" s="106">
        <v>84</v>
      </c>
      <c r="H299" s="106">
        <v>2</v>
      </c>
      <c r="I299" s="106">
        <v>1.6</v>
      </c>
      <c r="J299" s="107">
        <v>0.71527777777777779</v>
      </c>
      <c r="K299" s="106">
        <v>0.8</v>
      </c>
      <c r="L299" s="107">
        <v>0.70833333333333337</v>
      </c>
      <c r="M299" s="106">
        <v>28</v>
      </c>
      <c r="N299" s="106">
        <v>349</v>
      </c>
      <c r="O299" s="107">
        <v>0.82638888888888884</v>
      </c>
      <c r="P299" s="106">
        <v>77</v>
      </c>
      <c r="Q299" s="106">
        <v>10</v>
      </c>
      <c r="R299" s="106"/>
      <c r="S299" s="106"/>
      <c r="T299" s="106"/>
      <c r="U299" s="106">
        <v>100</v>
      </c>
    </row>
    <row r="300" spans="1:21">
      <c r="A300" s="105">
        <v>38608</v>
      </c>
      <c r="B300" s="103">
        <v>18.8</v>
      </c>
      <c r="C300" s="103">
        <v>21.1</v>
      </c>
      <c r="D300" s="104">
        <v>0.56944444444444442</v>
      </c>
      <c r="E300" s="103">
        <v>17</v>
      </c>
      <c r="F300" s="104">
        <v>0.95138888888888884</v>
      </c>
      <c r="G300" s="103">
        <v>84</v>
      </c>
      <c r="H300" s="103">
        <v>0</v>
      </c>
      <c r="I300" s="103">
        <v>0</v>
      </c>
      <c r="J300" s="103"/>
      <c r="K300" s="103">
        <v>0</v>
      </c>
      <c r="L300" s="104">
        <v>0</v>
      </c>
      <c r="M300" s="103">
        <v>10.1</v>
      </c>
      <c r="N300" s="103">
        <v>339</v>
      </c>
      <c r="O300" s="104">
        <v>0.10416666666666667</v>
      </c>
      <c r="P300" s="103">
        <v>28.4</v>
      </c>
      <c r="Q300" s="103">
        <v>273</v>
      </c>
      <c r="R300" s="103"/>
      <c r="S300" s="103"/>
      <c r="T300" s="103"/>
      <c r="U300" s="103">
        <v>100</v>
      </c>
    </row>
    <row r="301" spans="1:21">
      <c r="A301" s="108">
        <v>38609</v>
      </c>
      <c r="B301" s="106">
        <v>18.2</v>
      </c>
      <c r="C301" s="106">
        <v>21.1</v>
      </c>
      <c r="D301" s="107">
        <v>0.68055555555555547</v>
      </c>
      <c r="E301" s="106">
        <v>15.1</v>
      </c>
      <c r="F301" s="107">
        <v>0.25</v>
      </c>
      <c r="G301" s="106">
        <v>88</v>
      </c>
      <c r="H301" s="106">
        <v>0</v>
      </c>
      <c r="I301" s="106">
        <v>0</v>
      </c>
      <c r="J301" s="106"/>
      <c r="K301" s="106">
        <v>0</v>
      </c>
      <c r="L301" s="107">
        <v>0</v>
      </c>
      <c r="M301" s="106">
        <v>13.4</v>
      </c>
      <c r="N301" s="106">
        <v>113</v>
      </c>
      <c r="O301" s="107">
        <v>0.68055555555555547</v>
      </c>
      <c r="P301" s="106">
        <v>29.9</v>
      </c>
      <c r="Q301" s="106">
        <v>146</v>
      </c>
      <c r="R301" s="106"/>
      <c r="S301" s="106"/>
      <c r="T301" s="106"/>
      <c r="U301" s="106">
        <v>100</v>
      </c>
    </row>
    <row r="302" spans="1:21">
      <c r="A302" s="105">
        <v>38610</v>
      </c>
      <c r="B302" s="103">
        <v>18.7</v>
      </c>
      <c r="C302" s="103">
        <v>22</v>
      </c>
      <c r="D302" s="104">
        <v>0.67361111111111116</v>
      </c>
      <c r="E302" s="103">
        <v>15</v>
      </c>
      <c r="F302" s="104">
        <v>0.22916666666666666</v>
      </c>
      <c r="G302" s="103">
        <v>88</v>
      </c>
      <c r="H302" s="103">
        <v>0</v>
      </c>
      <c r="I302" s="103">
        <v>0</v>
      </c>
      <c r="J302" s="103"/>
      <c r="K302" s="103">
        <v>0</v>
      </c>
      <c r="L302" s="104">
        <v>0</v>
      </c>
      <c r="M302" s="103">
        <v>11.7</v>
      </c>
      <c r="N302" s="103">
        <v>118</v>
      </c>
      <c r="O302" s="104">
        <v>0.58333333333333337</v>
      </c>
      <c r="P302" s="103">
        <v>29.9</v>
      </c>
      <c r="Q302" s="103">
        <v>151</v>
      </c>
      <c r="R302" s="103"/>
      <c r="S302" s="103"/>
      <c r="T302" s="103"/>
      <c r="U302" s="103">
        <v>100</v>
      </c>
    </row>
    <row r="303" spans="1:21">
      <c r="A303" s="108">
        <v>38611</v>
      </c>
      <c r="B303" s="106">
        <v>18.3</v>
      </c>
      <c r="C303" s="106">
        <v>20.100000000000001</v>
      </c>
      <c r="D303" s="107">
        <v>0.4861111111111111</v>
      </c>
      <c r="E303" s="106">
        <v>15.9</v>
      </c>
      <c r="F303" s="107">
        <v>0.15277777777777776</v>
      </c>
      <c r="G303" s="106">
        <v>88</v>
      </c>
      <c r="H303" s="106">
        <v>10.9</v>
      </c>
      <c r="I303" s="106">
        <v>4.4000000000000004</v>
      </c>
      <c r="J303" s="107">
        <v>0.95833333333333337</v>
      </c>
      <c r="K303" s="106">
        <v>1.5</v>
      </c>
      <c r="L303" s="107">
        <v>0.92361111111111116</v>
      </c>
      <c r="M303" s="106">
        <v>21.4</v>
      </c>
      <c r="N303" s="106">
        <v>321</v>
      </c>
      <c r="O303" s="107">
        <v>0.94444444444444453</v>
      </c>
      <c r="P303" s="106">
        <v>61.9</v>
      </c>
      <c r="Q303" s="106">
        <v>144</v>
      </c>
      <c r="R303" s="106"/>
      <c r="S303" s="106"/>
      <c r="T303" s="106"/>
      <c r="U303" s="106">
        <v>99.3</v>
      </c>
    </row>
    <row r="304" spans="1:21">
      <c r="A304" s="105">
        <v>38612</v>
      </c>
      <c r="B304" s="103">
        <v>16.5</v>
      </c>
      <c r="C304" s="103">
        <v>18.100000000000001</v>
      </c>
      <c r="D304" s="104">
        <v>3.4722222222222224E-2</v>
      </c>
      <c r="E304" s="103">
        <v>15.8</v>
      </c>
      <c r="F304" s="104">
        <v>0.61805555555555558</v>
      </c>
      <c r="G304" s="103">
        <v>64</v>
      </c>
      <c r="H304" s="103">
        <v>0.1</v>
      </c>
      <c r="I304" s="103">
        <v>1.4</v>
      </c>
      <c r="J304" s="104">
        <v>0.99305555555555547</v>
      </c>
      <c r="K304" s="103">
        <v>0.1</v>
      </c>
      <c r="L304" s="104">
        <v>1.3888888888888888E-2</v>
      </c>
      <c r="M304" s="103">
        <v>32</v>
      </c>
      <c r="N304" s="103">
        <v>51</v>
      </c>
      <c r="O304" s="104">
        <v>0.39583333333333331</v>
      </c>
      <c r="P304" s="103">
        <v>59.8</v>
      </c>
      <c r="Q304" s="103">
        <v>143</v>
      </c>
      <c r="R304" s="103"/>
      <c r="S304" s="103"/>
      <c r="T304" s="103"/>
      <c r="U304" s="103">
        <v>99.3</v>
      </c>
    </row>
    <row r="305" spans="1:21">
      <c r="A305" s="108">
        <v>38613</v>
      </c>
      <c r="B305" s="106">
        <v>15.5</v>
      </c>
      <c r="C305" s="106">
        <v>16.7</v>
      </c>
      <c r="D305" s="107">
        <v>0.3888888888888889</v>
      </c>
      <c r="E305" s="106">
        <v>12.3</v>
      </c>
      <c r="F305" s="107">
        <v>0.97916666666666663</v>
      </c>
      <c r="G305" s="106">
        <v>56</v>
      </c>
      <c r="H305" s="106">
        <v>0</v>
      </c>
      <c r="I305" s="106">
        <v>0</v>
      </c>
      <c r="J305" s="106"/>
      <c r="K305" s="106">
        <v>0</v>
      </c>
      <c r="L305" s="107">
        <v>0</v>
      </c>
      <c r="M305" s="106">
        <v>17.5</v>
      </c>
      <c r="N305" s="106">
        <v>65</v>
      </c>
      <c r="O305" s="107">
        <v>0.31944444444444448</v>
      </c>
      <c r="P305" s="106">
        <v>39.6</v>
      </c>
      <c r="Q305" s="106">
        <v>83</v>
      </c>
      <c r="R305" s="106"/>
      <c r="S305" s="106"/>
      <c r="T305" s="106"/>
      <c r="U305" s="106">
        <v>100</v>
      </c>
    </row>
    <row r="306" spans="1:21">
      <c r="A306" s="105">
        <v>38614</v>
      </c>
      <c r="B306" s="103">
        <v>14</v>
      </c>
      <c r="C306" s="103">
        <v>18</v>
      </c>
      <c r="D306" s="104">
        <v>0.625</v>
      </c>
      <c r="E306" s="103">
        <v>9.6</v>
      </c>
      <c r="F306" s="104">
        <v>0.22916666666666666</v>
      </c>
      <c r="G306" s="103">
        <v>68</v>
      </c>
      <c r="H306" s="103">
        <v>0</v>
      </c>
      <c r="I306" s="103">
        <v>0</v>
      </c>
      <c r="J306" s="103"/>
      <c r="K306" s="103">
        <v>0</v>
      </c>
      <c r="L306" s="104">
        <v>0</v>
      </c>
      <c r="M306" s="103">
        <v>13.8</v>
      </c>
      <c r="N306" s="103">
        <v>124</v>
      </c>
      <c r="O306" s="104">
        <v>0.28472222222222221</v>
      </c>
      <c r="P306" s="103">
        <v>25.2</v>
      </c>
      <c r="Q306" s="103">
        <v>155</v>
      </c>
      <c r="R306" s="103"/>
      <c r="S306" s="103"/>
      <c r="T306" s="103"/>
      <c r="U306" s="103">
        <v>100</v>
      </c>
    </row>
    <row r="307" spans="1:21">
      <c r="A307" s="108">
        <v>38615</v>
      </c>
      <c r="B307" s="106">
        <v>13.9</v>
      </c>
      <c r="C307" s="106">
        <v>18.100000000000001</v>
      </c>
      <c r="D307" s="107">
        <v>0.65972222222222221</v>
      </c>
      <c r="E307" s="106">
        <v>9.1</v>
      </c>
      <c r="F307" s="107">
        <v>0.2638888888888889</v>
      </c>
      <c r="G307" s="106">
        <v>73</v>
      </c>
      <c r="H307" s="106">
        <v>0</v>
      </c>
      <c r="I307" s="106">
        <v>0</v>
      </c>
      <c r="J307" s="106"/>
      <c r="K307" s="106">
        <v>0</v>
      </c>
      <c r="L307" s="107">
        <v>0</v>
      </c>
      <c r="M307" s="106">
        <v>16.3</v>
      </c>
      <c r="N307" s="106">
        <v>124</v>
      </c>
      <c r="O307" s="107">
        <v>0.59027777777777779</v>
      </c>
      <c r="P307" s="106">
        <v>33.799999999999997</v>
      </c>
      <c r="Q307" s="106">
        <v>148</v>
      </c>
      <c r="R307" s="106"/>
      <c r="S307" s="106"/>
      <c r="T307" s="106"/>
      <c r="U307" s="106">
        <v>100</v>
      </c>
    </row>
    <row r="308" spans="1:21">
      <c r="A308" s="105">
        <v>38616</v>
      </c>
      <c r="B308" s="103">
        <v>14.7</v>
      </c>
      <c r="C308" s="103">
        <v>19.2</v>
      </c>
      <c r="D308" s="104">
        <v>0.61805555555555558</v>
      </c>
      <c r="E308" s="103">
        <v>10.199999999999999</v>
      </c>
      <c r="F308" s="104">
        <v>0.25</v>
      </c>
      <c r="G308" s="103">
        <v>73</v>
      </c>
      <c r="H308" s="103">
        <v>0</v>
      </c>
      <c r="I308" s="103">
        <v>0</v>
      </c>
      <c r="J308" s="103"/>
      <c r="K308" s="103">
        <v>0</v>
      </c>
      <c r="L308" s="104">
        <v>0</v>
      </c>
      <c r="M308" s="103">
        <v>17</v>
      </c>
      <c r="N308" s="103">
        <v>121</v>
      </c>
      <c r="O308" s="104">
        <v>0.59722222222222221</v>
      </c>
      <c r="P308" s="103">
        <v>33.5</v>
      </c>
      <c r="Q308" s="103">
        <v>150</v>
      </c>
      <c r="R308" s="103"/>
      <c r="S308" s="103"/>
      <c r="T308" s="103"/>
      <c r="U308" s="103">
        <v>100</v>
      </c>
    </row>
    <row r="309" spans="1:21">
      <c r="A309" s="108">
        <v>38617</v>
      </c>
      <c r="B309" s="106">
        <v>15.7</v>
      </c>
      <c r="C309" s="106">
        <v>20.2</v>
      </c>
      <c r="D309" s="107">
        <v>0.4375</v>
      </c>
      <c r="E309" s="106">
        <v>10.9</v>
      </c>
      <c r="F309" s="107">
        <v>0.22916666666666666</v>
      </c>
      <c r="G309" s="106">
        <v>77</v>
      </c>
      <c r="H309" s="106">
        <v>0</v>
      </c>
      <c r="I309" s="106">
        <v>0</v>
      </c>
      <c r="J309" s="106"/>
      <c r="K309" s="106">
        <v>0</v>
      </c>
      <c r="L309" s="107">
        <v>0</v>
      </c>
      <c r="M309" s="106">
        <v>15.2</v>
      </c>
      <c r="N309" s="106">
        <v>136</v>
      </c>
      <c r="O309" s="107">
        <v>0.22222222222222221</v>
      </c>
      <c r="P309" s="106">
        <v>34.200000000000003</v>
      </c>
      <c r="Q309" s="106">
        <v>150</v>
      </c>
      <c r="R309" s="106"/>
      <c r="S309" s="106"/>
      <c r="T309" s="106"/>
      <c r="U309" s="106">
        <v>100</v>
      </c>
    </row>
    <row r="310" spans="1:21">
      <c r="A310" s="105">
        <v>38618</v>
      </c>
      <c r="B310" s="103">
        <v>16.5</v>
      </c>
      <c r="C310" s="103">
        <v>19.5</v>
      </c>
      <c r="D310" s="104">
        <v>0.50694444444444442</v>
      </c>
      <c r="E310" s="103">
        <v>12.4</v>
      </c>
      <c r="F310" s="104">
        <v>0.22916666666666666</v>
      </c>
      <c r="G310" s="103">
        <v>84</v>
      </c>
      <c r="H310" s="103">
        <v>0</v>
      </c>
      <c r="I310" s="103">
        <v>0</v>
      </c>
      <c r="J310" s="103"/>
      <c r="K310" s="103">
        <v>0</v>
      </c>
      <c r="L310" s="104">
        <v>0</v>
      </c>
      <c r="M310" s="103">
        <v>9.6</v>
      </c>
      <c r="N310" s="103">
        <v>127</v>
      </c>
      <c r="O310" s="104">
        <v>0.29166666666666669</v>
      </c>
      <c r="P310" s="103">
        <v>25.6</v>
      </c>
      <c r="Q310" s="103">
        <v>150</v>
      </c>
      <c r="R310" s="103"/>
      <c r="S310" s="103"/>
      <c r="T310" s="103"/>
      <c r="U310" s="103">
        <v>100</v>
      </c>
    </row>
    <row r="311" spans="1:21">
      <c r="A311" s="108">
        <v>38619</v>
      </c>
      <c r="B311" s="106">
        <v>18.5</v>
      </c>
      <c r="C311" s="106">
        <v>21.7</v>
      </c>
      <c r="D311" s="107">
        <v>0.57638888888888895</v>
      </c>
      <c r="E311" s="106">
        <v>15.8</v>
      </c>
      <c r="F311" s="107">
        <v>0.27777777777777779</v>
      </c>
      <c r="G311" s="106">
        <v>83</v>
      </c>
      <c r="H311" s="106">
        <v>0</v>
      </c>
      <c r="I311" s="106">
        <v>0</v>
      </c>
      <c r="J311" s="106"/>
      <c r="K311" s="106">
        <v>0</v>
      </c>
      <c r="L311" s="107">
        <v>0</v>
      </c>
      <c r="M311" s="106">
        <v>12.2</v>
      </c>
      <c r="N311" s="106">
        <v>84</v>
      </c>
      <c r="O311" s="107">
        <v>0.59722222222222221</v>
      </c>
      <c r="P311" s="106">
        <v>31.7</v>
      </c>
      <c r="Q311" s="106">
        <v>159</v>
      </c>
      <c r="R311" s="106"/>
      <c r="S311" s="106"/>
      <c r="T311" s="106"/>
      <c r="U311" s="106">
        <v>100</v>
      </c>
    </row>
    <row r="312" spans="1:21">
      <c r="A312" s="105">
        <v>38620</v>
      </c>
      <c r="B312" s="103">
        <v>17.5</v>
      </c>
      <c r="C312" s="103">
        <v>18.399999999999999</v>
      </c>
      <c r="D312" s="104">
        <v>0.41666666666666669</v>
      </c>
      <c r="E312" s="103">
        <v>16.600000000000001</v>
      </c>
      <c r="F312" s="104">
        <v>0.22916666666666666</v>
      </c>
      <c r="G312" s="103">
        <v>84</v>
      </c>
      <c r="H312" s="103">
        <v>9.6</v>
      </c>
      <c r="I312" s="103">
        <v>4.7</v>
      </c>
      <c r="J312" s="104">
        <v>0.78472222222222221</v>
      </c>
      <c r="K312" s="103">
        <v>1.4</v>
      </c>
      <c r="L312" s="104">
        <v>0.5625</v>
      </c>
      <c r="M312" s="103">
        <v>17.7</v>
      </c>
      <c r="N312" s="103">
        <v>292</v>
      </c>
      <c r="O312" s="104">
        <v>0.53472222222222221</v>
      </c>
      <c r="P312" s="103">
        <v>50.4</v>
      </c>
      <c r="Q312" s="103">
        <v>278</v>
      </c>
      <c r="R312" s="103"/>
      <c r="S312" s="103"/>
      <c r="T312" s="103"/>
      <c r="U312" s="103">
        <v>100</v>
      </c>
    </row>
    <row r="313" spans="1:21">
      <c r="A313" s="108">
        <v>38621</v>
      </c>
      <c r="B313" s="106">
        <v>16.399999999999999</v>
      </c>
      <c r="C313" s="106">
        <v>19.600000000000001</v>
      </c>
      <c r="D313" s="107">
        <v>0.4513888888888889</v>
      </c>
      <c r="E313" s="106">
        <v>12.5</v>
      </c>
      <c r="F313" s="107">
        <v>0.2638888888888889</v>
      </c>
      <c r="G313" s="106">
        <v>82</v>
      </c>
      <c r="H313" s="106">
        <v>0</v>
      </c>
      <c r="I313" s="106">
        <v>0</v>
      </c>
      <c r="J313" s="106"/>
      <c r="K313" s="106">
        <v>0</v>
      </c>
      <c r="L313" s="107">
        <v>0</v>
      </c>
      <c r="M313" s="106">
        <v>13.6</v>
      </c>
      <c r="N313" s="106">
        <v>125</v>
      </c>
      <c r="O313" s="107">
        <v>0.625</v>
      </c>
      <c r="P313" s="106">
        <v>31</v>
      </c>
      <c r="Q313" s="106">
        <v>276</v>
      </c>
      <c r="R313" s="106"/>
      <c r="S313" s="106"/>
      <c r="T313" s="106"/>
      <c r="U313" s="106">
        <v>100</v>
      </c>
    </row>
    <row r="314" spans="1:21">
      <c r="A314" s="105">
        <v>38622</v>
      </c>
      <c r="B314" s="103">
        <v>16.899999999999999</v>
      </c>
      <c r="C314" s="103">
        <v>19.899999999999999</v>
      </c>
      <c r="D314" s="104">
        <v>0.50694444444444442</v>
      </c>
      <c r="E314" s="103">
        <v>13.2</v>
      </c>
      <c r="F314" s="104">
        <v>0.1875</v>
      </c>
      <c r="G314" s="103">
        <v>82</v>
      </c>
      <c r="H314" s="103">
        <v>0</v>
      </c>
      <c r="I314" s="103">
        <v>0</v>
      </c>
      <c r="J314" s="103"/>
      <c r="K314" s="103">
        <v>0</v>
      </c>
      <c r="L314" s="104">
        <v>0</v>
      </c>
      <c r="M314" s="103">
        <v>14.9</v>
      </c>
      <c r="N314" s="103">
        <v>49</v>
      </c>
      <c r="O314" s="104">
        <v>0.70833333333333337</v>
      </c>
      <c r="P314" s="103">
        <v>34.200000000000003</v>
      </c>
      <c r="Q314" s="103">
        <v>142</v>
      </c>
      <c r="R314" s="103"/>
      <c r="S314" s="103"/>
      <c r="T314" s="103"/>
      <c r="U314" s="103">
        <v>100</v>
      </c>
    </row>
    <row r="315" spans="1:21">
      <c r="A315" s="108">
        <v>38623</v>
      </c>
      <c r="B315" s="106">
        <v>18.2</v>
      </c>
      <c r="C315" s="106">
        <v>20.5</v>
      </c>
      <c r="D315" s="107">
        <v>0.59027777777777779</v>
      </c>
      <c r="E315" s="106">
        <v>16.399999999999999</v>
      </c>
      <c r="F315" s="107">
        <v>0.99305555555555547</v>
      </c>
      <c r="G315" s="106">
        <v>81</v>
      </c>
      <c r="H315" s="106">
        <v>0</v>
      </c>
      <c r="I315" s="106">
        <v>0</v>
      </c>
      <c r="J315" s="106"/>
      <c r="K315" s="106">
        <v>0</v>
      </c>
      <c r="L315" s="107">
        <v>0</v>
      </c>
      <c r="M315" s="106">
        <v>9.9</v>
      </c>
      <c r="N315" s="106">
        <v>52</v>
      </c>
      <c r="O315" s="107">
        <v>0.66666666666666663</v>
      </c>
      <c r="P315" s="106">
        <v>42.1</v>
      </c>
      <c r="Q315" s="106">
        <v>19</v>
      </c>
      <c r="R315" s="106"/>
      <c r="S315" s="106"/>
      <c r="T315" s="106"/>
      <c r="U315" s="106">
        <v>100</v>
      </c>
    </row>
    <row r="316" spans="1:21">
      <c r="A316" s="105">
        <v>38624</v>
      </c>
      <c r="B316" s="103">
        <v>17.600000000000001</v>
      </c>
      <c r="C316" s="103">
        <v>18.5</v>
      </c>
      <c r="D316" s="104">
        <v>0.65972222222222221</v>
      </c>
      <c r="E316" s="103">
        <v>15.6</v>
      </c>
      <c r="F316" s="104">
        <v>0.99305555555555547</v>
      </c>
      <c r="G316" s="103">
        <v>80</v>
      </c>
      <c r="H316" s="103">
        <v>0</v>
      </c>
      <c r="I316" s="103">
        <v>0</v>
      </c>
      <c r="J316" s="103"/>
      <c r="K316" s="103">
        <v>0</v>
      </c>
      <c r="L316" s="104">
        <v>0</v>
      </c>
      <c r="M316" s="103">
        <v>11.4</v>
      </c>
      <c r="N316" s="103">
        <v>296</v>
      </c>
      <c r="O316" s="104">
        <v>0.53472222222222221</v>
      </c>
      <c r="P316" s="103">
        <v>30.2</v>
      </c>
      <c r="Q316" s="103">
        <v>179</v>
      </c>
      <c r="R316" s="103"/>
      <c r="S316" s="103"/>
      <c r="T316" s="103"/>
      <c r="U316" s="103">
        <v>100</v>
      </c>
    </row>
    <row r="317" spans="1:21">
      <c r="A317" s="108">
        <v>38625</v>
      </c>
      <c r="B317" s="106">
        <v>17.399999999999999</v>
      </c>
      <c r="C317" s="106">
        <v>21.4</v>
      </c>
      <c r="D317" s="107">
        <v>0.45833333333333331</v>
      </c>
      <c r="E317" s="106">
        <v>13</v>
      </c>
      <c r="F317" s="107">
        <v>0.27083333333333331</v>
      </c>
      <c r="G317" s="106">
        <v>81</v>
      </c>
      <c r="H317" s="106">
        <v>0</v>
      </c>
      <c r="I317" s="106">
        <v>0</v>
      </c>
      <c r="J317" s="106"/>
      <c r="K317" s="106">
        <v>0</v>
      </c>
      <c r="L317" s="107">
        <v>0</v>
      </c>
      <c r="M317" s="106">
        <v>11.5</v>
      </c>
      <c r="N317" s="106">
        <v>123</v>
      </c>
      <c r="O317" s="107">
        <v>0.56944444444444442</v>
      </c>
      <c r="P317" s="106">
        <v>29.5</v>
      </c>
      <c r="Q317" s="106">
        <v>149</v>
      </c>
      <c r="R317" s="106"/>
      <c r="S317" s="106"/>
      <c r="T317" s="106"/>
      <c r="U317" s="106">
        <v>100</v>
      </c>
    </row>
    <row r="318" spans="1:21">
      <c r="A318" s="121"/>
      <c r="B318" s="120">
        <v>17.763333333333328</v>
      </c>
      <c r="C318" s="120">
        <v>20.76</v>
      </c>
      <c r="D318" s="120">
        <v>0.5439814814814814</v>
      </c>
      <c r="E318" s="120">
        <v>14.873333333333333</v>
      </c>
      <c r="F318" s="120">
        <v>0.43287037037037029</v>
      </c>
      <c r="G318" s="120">
        <v>79.63333333333334</v>
      </c>
      <c r="H318" s="120">
        <v>51.300000000000004</v>
      </c>
      <c r="I318" s="120">
        <v>0.93333333333333324</v>
      </c>
      <c r="J318" s="120">
        <v>0.24305555555555555</v>
      </c>
      <c r="K318" s="120">
        <v>0.41000000000000003</v>
      </c>
      <c r="L318" s="120">
        <v>0.2</v>
      </c>
      <c r="M318" s="120">
        <v>15.429999999999998</v>
      </c>
      <c r="N318" s="120">
        <v>183.53333333333333</v>
      </c>
      <c r="O318" s="120">
        <v>0.53935185185185164</v>
      </c>
      <c r="P318" s="120">
        <v>41.34</v>
      </c>
      <c r="Q318" s="120">
        <v>168.86666666666667</v>
      </c>
      <c r="R318" s="119"/>
      <c r="S318" s="119"/>
      <c r="T318" s="119"/>
      <c r="U318" s="118"/>
    </row>
    <row r="319" spans="1:21">
      <c r="A319" s="116" t="s">
        <v>109</v>
      </c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4"/>
    </row>
    <row r="320" spans="1:21">
      <c r="A320" s="110" t="s">
        <v>101</v>
      </c>
      <c r="B320" s="113" t="s">
        <v>100</v>
      </c>
      <c r="C320" s="112"/>
      <c r="D320" s="112"/>
      <c r="E320" s="112"/>
      <c r="F320" s="111"/>
      <c r="G320" s="110" t="s">
        <v>99</v>
      </c>
      <c r="H320" s="113" t="s">
        <v>98</v>
      </c>
      <c r="I320" s="112"/>
      <c r="J320" s="112"/>
      <c r="K320" s="112"/>
      <c r="L320" s="111"/>
      <c r="M320" s="113" t="s">
        <v>97</v>
      </c>
      <c r="N320" s="112"/>
      <c r="O320" s="112"/>
      <c r="P320" s="112"/>
      <c r="Q320" s="111"/>
      <c r="R320" s="113" t="s">
        <v>105</v>
      </c>
      <c r="S320" s="112"/>
      <c r="T320" s="111"/>
      <c r="U320" s="110" t="s">
        <v>96</v>
      </c>
    </row>
    <row r="321" spans="1:21">
      <c r="A321" s="110"/>
      <c r="B321" s="110" t="s">
        <v>84</v>
      </c>
      <c r="C321" s="113" t="s">
        <v>95</v>
      </c>
      <c r="D321" s="111"/>
      <c r="E321" s="113" t="s">
        <v>94</v>
      </c>
      <c r="F321" s="111"/>
      <c r="G321" s="110" t="s">
        <v>90</v>
      </c>
      <c r="H321" s="110" t="s">
        <v>93</v>
      </c>
      <c r="I321" s="113" t="s">
        <v>92</v>
      </c>
      <c r="J321" s="111"/>
      <c r="K321" s="113" t="s">
        <v>91</v>
      </c>
      <c r="L321" s="111"/>
      <c r="M321" s="113" t="s">
        <v>90</v>
      </c>
      <c r="N321" s="111"/>
      <c r="O321" s="113" t="s">
        <v>89</v>
      </c>
      <c r="P321" s="112"/>
      <c r="Q321" s="111"/>
      <c r="R321" s="110" t="s">
        <v>90</v>
      </c>
      <c r="S321" s="113" t="s">
        <v>104</v>
      </c>
      <c r="T321" s="111"/>
      <c r="U321" s="110"/>
    </row>
    <row r="322" spans="1:21">
      <c r="A322" s="110"/>
      <c r="B322" s="110" t="s">
        <v>88</v>
      </c>
      <c r="C322" s="110" t="s">
        <v>88</v>
      </c>
      <c r="D322" s="110" t="s">
        <v>85</v>
      </c>
      <c r="E322" s="110" t="s">
        <v>87</v>
      </c>
      <c r="F322" s="110" t="s">
        <v>85</v>
      </c>
      <c r="G322" s="110" t="s">
        <v>81</v>
      </c>
      <c r="H322" s="110" t="s">
        <v>86</v>
      </c>
      <c r="I322" s="110"/>
      <c r="J322" s="110" t="s">
        <v>85</v>
      </c>
      <c r="K322" s="110"/>
      <c r="L322" s="110" t="s">
        <v>85</v>
      </c>
      <c r="M322" s="110" t="s">
        <v>83</v>
      </c>
      <c r="N322" s="110" t="s">
        <v>82</v>
      </c>
      <c r="O322" s="110" t="s">
        <v>84</v>
      </c>
      <c r="P322" s="110" t="s">
        <v>83</v>
      </c>
      <c r="Q322" s="110" t="s">
        <v>82</v>
      </c>
      <c r="R322" s="110" t="s">
        <v>103</v>
      </c>
      <c r="S322" s="110" t="s">
        <v>103</v>
      </c>
      <c r="T322" s="110" t="s">
        <v>85</v>
      </c>
      <c r="U322" s="110" t="s">
        <v>81</v>
      </c>
    </row>
    <row r="323" spans="1:21">
      <c r="A323" s="105">
        <v>38626</v>
      </c>
      <c r="B323" s="103">
        <v>15.9</v>
      </c>
      <c r="C323" s="103">
        <v>18.8</v>
      </c>
      <c r="D323" s="104">
        <v>0.53472222222222221</v>
      </c>
      <c r="E323" s="103">
        <v>13.7</v>
      </c>
      <c r="F323" s="104">
        <v>0.16666666666666666</v>
      </c>
      <c r="G323" s="103">
        <v>86</v>
      </c>
      <c r="H323" s="103">
        <v>3.3</v>
      </c>
      <c r="I323" s="103">
        <v>1.4</v>
      </c>
      <c r="J323" s="104">
        <v>0.63194444444444442</v>
      </c>
      <c r="K323" s="103">
        <v>0.6</v>
      </c>
      <c r="L323" s="104">
        <v>0.61111111111111105</v>
      </c>
      <c r="M323" s="103">
        <v>21.7</v>
      </c>
      <c r="N323" s="103">
        <v>306</v>
      </c>
      <c r="O323" s="104">
        <v>0.63888888888888895</v>
      </c>
      <c r="P323" s="103">
        <v>58.7</v>
      </c>
      <c r="Q323" s="103">
        <v>160</v>
      </c>
      <c r="R323" s="103"/>
      <c r="S323" s="103"/>
      <c r="T323" s="103"/>
      <c r="U323" s="103">
        <v>100</v>
      </c>
    </row>
    <row r="324" spans="1:21">
      <c r="A324" s="108">
        <v>38627</v>
      </c>
      <c r="B324" s="106">
        <v>15.8</v>
      </c>
      <c r="C324" s="106">
        <v>16.7</v>
      </c>
      <c r="D324" s="107">
        <v>0.53472222222222221</v>
      </c>
      <c r="E324" s="106">
        <v>14.1</v>
      </c>
      <c r="F324" s="107">
        <v>0.25</v>
      </c>
      <c r="G324" s="106">
        <v>70</v>
      </c>
      <c r="H324" s="106">
        <v>2.9</v>
      </c>
      <c r="I324" s="106">
        <v>2.7</v>
      </c>
      <c r="J324" s="107">
        <v>0.25694444444444448</v>
      </c>
      <c r="K324" s="106">
        <v>1.2</v>
      </c>
      <c r="L324" s="107">
        <v>0.25694444444444448</v>
      </c>
      <c r="M324" s="106">
        <v>30.9</v>
      </c>
      <c r="N324" s="106">
        <v>17</v>
      </c>
      <c r="O324" s="107">
        <v>9.0277777777777776E-2</v>
      </c>
      <c r="P324" s="106">
        <v>59.8</v>
      </c>
      <c r="Q324" s="106">
        <v>343</v>
      </c>
      <c r="R324" s="106"/>
      <c r="S324" s="106"/>
      <c r="T324" s="106"/>
      <c r="U324" s="106">
        <v>100</v>
      </c>
    </row>
    <row r="325" spans="1:21">
      <c r="A325" s="105">
        <v>38628</v>
      </c>
      <c r="B325" s="103">
        <v>14.6</v>
      </c>
      <c r="C325" s="103">
        <v>16.2</v>
      </c>
      <c r="D325" s="104">
        <v>0.65972222222222221</v>
      </c>
      <c r="E325" s="103">
        <v>10.199999999999999</v>
      </c>
      <c r="F325" s="104">
        <v>0.99305555555555547</v>
      </c>
      <c r="G325" s="103">
        <v>71</v>
      </c>
      <c r="H325" s="103">
        <v>0.1</v>
      </c>
      <c r="I325" s="103">
        <v>0.1</v>
      </c>
      <c r="J325" s="104">
        <v>4.8611111111111112E-2</v>
      </c>
      <c r="K325" s="103">
        <v>0.1</v>
      </c>
      <c r="L325" s="104">
        <v>4.8611111111111112E-2</v>
      </c>
      <c r="M325" s="103">
        <v>11.5</v>
      </c>
      <c r="N325" s="103">
        <v>81</v>
      </c>
      <c r="O325" s="104">
        <v>0.1111111111111111</v>
      </c>
      <c r="P325" s="103">
        <v>39.200000000000003</v>
      </c>
      <c r="Q325" s="103">
        <v>21</v>
      </c>
      <c r="R325" s="103"/>
      <c r="S325" s="103"/>
      <c r="T325" s="103"/>
      <c r="U325" s="103">
        <v>100</v>
      </c>
    </row>
    <row r="326" spans="1:21">
      <c r="A326" s="108">
        <v>38629</v>
      </c>
      <c r="B326" s="106">
        <v>12.9</v>
      </c>
      <c r="C326" s="106">
        <v>16.8</v>
      </c>
      <c r="D326" s="107">
        <v>0.49305555555555558</v>
      </c>
      <c r="E326" s="106">
        <v>9.6999999999999993</v>
      </c>
      <c r="F326" s="107">
        <v>4.1666666666666664E-2</v>
      </c>
      <c r="G326" s="106">
        <v>74</v>
      </c>
      <c r="H326" s="106">
        <v>0</v>
      </c>
      <c r="I326" s="106">
        <v>0</v>
      </c>
      <c r="J326" s="106"/>
      <c r="K326" s="106">
        <v>0</v>
      </c>
      <c r="L326" s="107">
        <v>0</v>
      </c>
      <c r="M326" s="106">
        <v>14.7</v>
      </c>
      <c r="N326" s="106">
        <v>124</v>
      </c>
      <c r="O326" s="107">
        <v>0.60416666666666663</v>
      </c>
      <c r="P326" s="106">
        <v>32.799999999999997</v>
      </c>
      <c r="Q326" s="106">
        <v>150</v>
      </c>
      <c r="R326" s="106"/>
      <c r="S326" s="106"/>
      <c r="T326" s="106"/>
      <c r="U326" s="106">
        <v>100</v>
      </c>
    </row>
    <row r="327" spans="1:21">
      <c r="A327" s="105">
        <v>38630</v>
      </c>
      <c r="B327" s="103">
        <v>13.8</v>
      </c>
      <c r="C327" s="103">
        <v>18.600000000000001</v>
      </c>
      <c r="D327" s="104">
        <v>0.4861111111111111</v>
      </c>
      <c r="E327" s="103">
        <v>9.4</v>
      </c>
      <c r="F327" s="104">
        <v>0.14583333333333334</v>
      </c>
      <c r="G327" s="103">
        <v>76</v>
      </c>
      <c r="H327" s="103">
        <v>0</v>
      </c>
      <c r="I327" s="103">
        <v>0</v>
      </c>
      <c r="J327" s="103"/>
      <c r="K327" s="103">
        <v>0</v>
      </c>
      <c r="L327" s="104">
        <v>0</v>
      </c>
      <c r="M327" s="103">
        <v>15.6</v>
      </c>
      <c r="N327" s="103">
        <v>129</v>
      </c>
      <c r="O327" s="104">
        <v>0.61111111111111105</v>
      </c>
      <c r="P327" s="103">
        <v>31</v>
      </c>
      <c r="Q327" s="103">
        <v>150</v>
      </c>
      <c r="R327" s="103"/>
      <c r="S327" s="103"/>
      <c r="T327" s="103"/>
      <c r="U327" s="103">
        <v>100</v>
      </c>
    </row>
    <row r="328" spans="1:21">
      <c r="A328" s="108">
        <v>38631</v>
      </c>
      <c r="B328" s="106">
        <v>14.8</v>
      </c>
      <c r="C328" s="106">
        <v>19.100000000000001</v>
      </c>
      <c r="D328" s="107">
        <v>0.56944444444444442</v>
      </c>
      <c r="E328" s="106">
        <v>10.4</v>
      </c>
      <c r="F328" s="107">
        <v>0.25694444444444448</v>
      </c>
      <c r="G328" s="106">
        <v>79</v>
      </c>
      <c r="H328" s="106">
        <v>0</v>
      </c>
      <c r="I328" s="106">
        <v>0</v>
      </c>
      <c r="J328" s="106"/>
      <c r="K328" s="106">
        <v>0</v>
      </c>
      <c r="L328" s="107">
        <v>0</v>
      </c>
      <c r="M328" s="106">
        <v>14.8</v>
      </c>
      <c r="N328" s="106">
        <v>124</v>
      </c>
      <c r="O328" s="107">
        <v>0.58333333333333337</v>
      </c>
      <c r="P328" s="106">
        <v>31.7</v>
      </c>
      <c r="Q328" s="106">
        <v>152</v>
      </c>
      <c r="R328" s="106"/>
      <c r="S328" s="106"/>
      <c r="T328" s="106"/>
      <c r="U328" s="106">
        <v>100</v>
      </c>
    </row>
    <row r="329" spans="1:21">
      <c r="A329" s="105">
        <v>38632</v>
      </c>
      <c r="B329" s="103">
        <v>17.5</v>
      </c>
      <c r="C329" s="103">
        <v>25.5</v>
      </c>
      <c r="D329" s="104">
        <v>0.57638888888888895</v>
      </c>
      <c r="E329" s="103">
        <v>13</v>
      </c>
      <c r="F329" s="104">
        <v>4.8611111111111112E-2</v>
      </c>
      <c r="G329" s="103">
        <v>74</v>
      </c>
      <c r="H329" s="103">
        <v>0</v>
      </c>
      <c r="I329" s="103">
        <v>0</v>
      </c>
      <c r="J329" s="103"/>
      <c r="K329" s="103">
        <v>0</v>
      </c>
      <c r="L329" s="104">
        <v>0</v>
      </c>
      <c r="M329" s="103">
        <v>17.7</v>
      </c>
      <c r="N329" s="103">
        <v>163</v>
      </c>
      <c r="O329" s="104">
        <v>0.34722222222222227</v>
      </c>
      <c r="P329" s="103">
        <v>49</v>
      </c>
      <c r="Q329" s="103">
        <v>147</v>
      </c>
      <c r="R329" s="103"/>
      <c r="S329" s="103"/>
      <c r="T329" s="103"/>
      <c r="U329" s="103">
        <v>99.3</v>
      </c>
    </row>
    <row r="330" spans="1:21">
      <c r="A330" s="108">
        <v>38633</v>
      </c>
      <c r="B330" s="106">
        <v>17.8</v>
      </c>
      <c r="C330" s="106">
        <v>23.5</v>
      </c>
      <c r="D330" s="107">
        <v>0.44444444444444442</v>
      </c>
      <c r="E330" s="106">
        <v>15.6</v>
      </c>
      <c r="F330" s="107">
        <v>0.95138888888888884</v>
      </c>
      <c r="G330" s="106">
        <v>76</v>
      </c>
      <c r="H330" s="106">
        <v>0</v>
      </c>
      <c r="I330" s="106">
        <v>0</v>
      </c>
      <c r="J330" s="106"/>
      <c r="K330" s="106">
        <v>0</v>
      </c>
      <c r="L330" s="107">
        <v>0</v>
      </c>
      <c r="M330" s="106">
        <v>11.6</v>
      </c>
      <c r="N330" s="106">
        <v>163</v>
      </c>
      <c r="O330" s="107">
        <v>0.34027777777777773</v>
      </c>
      <c r="P330" s="106">
        <v>29.2</v>
      </c>
      <c r="Q330" s="106">
        <v>147</v>
      </c>
      <c r="R330" s="106"/>
      <c r="S330" s="106"/>
      <c r="T330" s="106"/>
      <c r="U330" s="106">
        <v>100</v>
      </c>
    </row>
    <row r="331" spans="1:21">
      <c r="A331" s="105">
        <v>38634</v>
      </c>
      <c r="B331" s="103">
        <v>18</v>
      </c>
      <c r="C331" s="103">
        <v>24.7</v>
      </c>
      <c r="D331" s="104">
        <v>0.58333333333333337</v>
      </c>
      <c r="E331" s="103">
        <v>13.4</v>
      </c>
      <c r="F331" s="104">
        <v>0.2638888888888889</v>
      </c>
      <c r="G331" s="103">
        <v>79</v>
      </c>
      <c r="H331" s="103">
        <v>0</v>
      </c>
      <c r="I331" s="103">
        <v>0</v>
      </c>
      <c r="J331" s="103"/>
      <c r="K331" s="103">
        <v>0</v>
      </c>
      <c r="L331" s="104">
        <v>0</v>
      </c>
      <c r="M331" s="103">
        <v>11</v>
      </c>
      <c r="N331" s="103">
        <v>153</v>
      </c>
      <c r="O331" s="104">
        <v>0.98611111111111116</v>
      </c>
      <c r="P331" s="103">
        <v>41</v>
      </c>
      <c r="Q331" s="103">
        <v>202</v>
      </c>
      <c r="R331" s="103"/>
      <c r="S331" s="103"/>
      <c r="T331" s="103"/>
      <c r="U331" s="103">
        <v>99.3</v>
      </c>
    </row>
    <row r="332" spans="1:21">
      <c r="A332" s="108">
        <v>38635</v>
      </c>
      <c r="B332" s="106">
        <v>22.9</v>
      </c>
      <c r="C332" s="106">
        <v>26.6</v>
      </c>
      <c r="D332" s="107">
        <v>0.57638888888888895</v>
      </c>
      <c r="E332" s="106">
        <v>20.399999999999999</v>
      </c>
      <c r="F332" s="107">
        <v>0.20138888888888887</v>
      </c>
      <c r="G332" s="106">
        <v>56</v>
      </c>
      <c r="H332" s="106">
        <v>0</v>
      </c>
      <c r="I332" s="106">
        <v>0</v>
      </c>
      <c r="J332" s="106"/>
      <c r="K332" s="106">
        <v>0</v>
      </c>
      <c r="L332" s="107">
        <v>0</v>
      </c>
      <c r="M332" s="106">
        <v>22.1</v>
      </c>
      <c r="N332" s="106">
        <v>164</v>
      </c>
      <c r="O332" s="107">
        <v>0.13194444444444445</v>
      </c>
      <c r="P332" s="106">
        <v>61.9</v>
      </c>
      <c r="Q332" s="106">
        <v>159</v>
      </c>
      <c r="R332" s="106"/>
      <c r="S332" s="106"/>
      <c r="T332" s="106"/>
      <c r="U332" s="106">
        <v>100</v>
      </c>
    </row>
    <row r="333" spans="1:21">
      <c r="A333" s="105">
        <v>38636</v>
      </c>
      <c r="B333" s="103">
        <v>22.8</v>
      </c>
      <c r="C333" s="103">
        <v>25.8</v>
      </c>
      <c r="D333" s="104">
        <v>0.65972222222222221</v>
      </c>
      <c r="E333" s="103">
        <v>20.8</v>
      </c>
      <c r="F333" s="104">
        <v>0.22222222222222221</v>
      </c>
      <c r="G333" s="103">
        <v>58</v>
      </c>
      <c r="H333" s="103">
        <v>0</v>
      </c>
      <c r="I333" s="103">
        <v>0</v>
      </c>
      <c r="J333" s="103"/>
      <c r="K333" s="103">
        <v>0</v>
      </c>
      <c r="L333" s="104">
        <v>0</v>
      </c>
      <c r="M333" s="103">
        <v>23.7</v>
      </c>
      <c r="N333" s="103">
        <v>165</v>
      </c>
      <c r="O333" s="104">
        <v>0.29166666666666669</v>
      </c>
      <c r="P333" s="103">
        <v>60.1</v>
      </c>
      <c r="Q333" s="103">
        <v>168</v>
      </c>
      <c r="R333" s="103"/>
      <c r="S333" s="103"/>
      <c r="T333" s="103"/>
      <c r="U333" s="103">
        <v>100</v>
      </c>
    </row>
    <row r="334" spans="1:21">
      <c r="A334" s="108">
        <v>38637</v>
      </c>
      <c r="B334" s="106">
        <v>19</v>
      </c>
      <c r="C334" s="106">
        <v>24</v>
      </c>
      <c r="D334" s="107">
        <v>0.57638888888888895</v>
      </c>
      <c r="E334" s="106">
        <v>13.9</v>
      </c>
      <c r="F334" s="107">
        <v>0.99305555555555547</v>
      </c>
      <c r="G334" s="106">
        <v>77</v>
      </c>
      <c r="H334" s="106">
        <v>20.2</v>
      </c>
      <c r="I334" s="106">
        <v>6.1</v>
      </c>
      <c r="J334" s="107">
        <v>0.76388888888888884</v>
      </c>
      <c r="K334" s="106">
        <v>2.7</v>
      </c>
      <c r="L334" s="107">
        <v>0.73611111111111116</v>
      </c>
      <c r="M334" s="106">
        <v>28</v>
      </c>
      <c r="N334" s="106">
        <v>188</v>
      </c>
      <c r="O334" s="107">
        <v>0.67361111111111116</v>
      </c>
      <c r="P334" s="106">
        <v>65.2</v>
      </c>
      <c r="Q334" s="106">
        <v>161</v>
      </c>
      <c r="R334" s="106"/>
      <c r="S334" s="106"/>
      <c r="T334" s="106"/>
      <c r="U334" s="106">
        <v>99.3</v>
      </c>
    </row>
    <row r="335" spans="1:21">
      <c r="A335" s="105">
        <v>38638</v>
      </c>
      <c r="B335" s="103">
        <v>15.8</v>
      </c>
      <c r="C335" s="103">
        <v>18.2</v>
      </c>
      <c r="D335" s="104">
        <v>0.50694444444444442</v>
      </c>
      <c r="E335" s="103">
        <v>14.1</v>
      </c>
      <c r="F335" s="104">
        <v>0</v>
      </c>
      <c r="G335" s="103">
        <v>79</v>
      </c>
      <c r="H335" s="103">
        <v>0.6</v>
      </c>
      <c r="I335" s="103">
        <v>0.3</v>
      </c>
      <c r="J335" s="104">
        <v>0.97916666666666663</v>
      </c>
      <c r="K335" s="103">
        <v>0.2</v>
      </c>
      <c r="L335" s="104">
        <v>0.86111111111111116</v>
      </c>
      <c r="M335" s="103">
        <v>9.9</v>
      </c>
      <c r="N335" s="103">
        <v>276</v>
      </c>
      <c r="O335" s="104">
        <v>0.28472222222222221</v>
      </c>
      <c r="P335" s="103">
        <v>35.6</v>
      </c>
      <c r="Q335" s="103">
        <v>272</v>
      </c>
      <c r="R335" s="103"/>
      <c r="S335" s="103"/>
      <c r="T335" s="103"/>
      <c r="U335" s="103">
        <v>100</v>
      </c>
    </row>
    <row r="336" spans="1:21">
      <c r="A336" s="108">
        <v>38639</v>
      </c>
      <c r="B336" s="106">
        <v>16.899999999999999</v>
      </c>
      <c r="C336" s="106">
        <v>21</v>
      </c>
      <c r="D336" s="107">
        <v>0.625</v>
      </c>
      <c r="E336" s="106">
        <v>14.8</v>
      </c>
      <c r="F336" s="107">
        <v>0.36805555555555558</v>
      </c>
      <c r="G336" s="106">
        <v>74</v>
      </c>
      <c r="H336" s="106">
        <v>11.1</v>
      </c>
      <c r="I336" s="106">
        <v>6.1</v>
      </c>
      <c r="J336" s="107">
        <v>7.6388888888888895E-2</v>
      </c>
      <c r="K336" s="106">
        <v>1.5</v>
      </c>
      <c r="L336" s="107">
        <v>4.8611111111111112E-2</v>
      </c>
      <c r="M336" s="106">
        <v>9.6999999999999993</v>
      </c>
      <c r="N336" s="106">
        <v>146</v>
      </c>
      <c r="O336" s="107">
        <v>0.99305555555555547</v>
      </c>
      <c r="P336" s="106">
        <v>32.4</v>
      </c>
      <c r="Q336" s="106">
        <v>251</v>
      </c>
      <c r="R336" s="106"/>
      <c r="S336" s="106"/>
      <c r="T336" s="106"/>
      <c r="U336" s="106">
        <v>100</v>
      </c>
    </row>
    <row r="337" spans="1:21">
      <c r="A337" s="105">
        <v>38640</v>
      </c>
      <c r="B337" s="103">
        <v>16.899999999999999</v>
      </c>
      <c r="C337" s="103">
        <v>22</v>
      </c>
      <c r="D337" s="104">
        <v>0.61805555555555558</v>
      </c>
      <c r="E337" s="103">
        <v>13.3</v>
      </c>
      <c r="F337" s="104">
        <v>0.22916666666666666</v>
      </c>
      <c r="G337" s="103">
        <v>59</v>
      </c>
      <c r="H337" s="103">
        <v>0</v>
      </c>
      <c r="I337" s="103">
        <v>0</v>
      </c>
      <c r="J337" s="103"/>
      <c r="K337" s="103">
        <v>0</v>
      </c>
      <c r="L337" s="104">
        <v>0</v>
      </c>
      <c r="M337" s="103">
        <v>16</v>
      </c>
      <c r="N337" s="103">
        <v>159</v>
      </c>
      <c r="O337" s="104">
        <v>0.33333333333333331</v>
      </c>
      <c r="P337" s="103">
        <v>49</v>
      </c>
      <c r="Q337" s="103">
        <v>163</v>
      </c>
      <c r="R337" s="103"/>
      <c r="S337" s="103"/>
      <c r="T337" s="103"/>
      <c r="U337" s="103">
        <v>100</v>
      </c>
    </row>
    <row r="338" spans="1:21">
      <c r="A338" s="108">
        <v>38641</v>
      </c>
      <c r="B338" s="106">
        <v>18</v>
      </c>
      <c r="C338" s="106">
        <v>23.7</v>
      </c>
      <c r="D338" s="107">
        <v>0.63888888888888895</v>
      </c>
      <c r="E338" s="106">
        <v>13.5</v>
      </c>
      <c r="F338" s="107">
        <v>6.9444444444444441E-3</v>
      </c>
      <c r="G338" s="106">
        <v>57</v>
      </c>
      <c r="H338" s="106">
        <v>0</v>
      </c>
      <c r="I338" s="106">
        <v>0</v>
      </c>
      <c r="J338" s="106"/>
      <c r="K338" s="106">
        <v>0</v>
      </c>
      <c r="L338" s="107">
        <v>0</v>
      </c>
      <c r="M338" s="106">
        <v>16.7</v>
      </c>
      <c r="N338" s="106">
        <v>160</v>
      </c>
      <c r="O338" s="107">
        <v>0.43055555555555558</v>
      </c>
      <c r="P338" s="106">
        <v>46.4</v>
      </c>
      <c r="Q338" s="106">
        <v>116</v>
      </c>
      <c r="R338" s="106"/>
      <c r="S338" s="106"/>
      <c r="T338" s="106"/>
      <c r="U338" s="106">
        <v>100</v>
      </c>
    </row>
    <row r="339" spans="1:21">
      <c r="A339" s="105">
        <v>38642</v>
      </c>
      <c r="B339" s="103">
        <v>19.2</v>
      </c>
      <c r="C339" s="103">
        <v>21</v>
      </c>
      <c r="D339" s="104">
        <v>0.75</v>
      </c>
      <c r="E339" s="103">
        <v>17.3</v>
      </c>
      <c r="F339" s="104">
        <v>1.3888888888888888E-2</v>
      </c>
      <c r="G339" s="103">
        <v>55</v>
      </c>
      <c r="H339" s="103">
        <v>0.2</v>
      </c>
      <c r="I339" s="103">
        <v>0.2</v>
      </c>
      <c r="J339" s="104">
        <v>0.28472222222222221</v>
      </c>
      <c r="K339" s="103">
        <v>0.2</v>
      </c>
      <c r="L339" s="104">
        <v>0.28472222222222221</v>
      </c>
      <c r="M339" s="103">
        <v>20.6</v>
      </c>
      <c r="N339" s="103">
        <v>174</v>
      </c>
      <c r="O339" s="104">
        <v>0.51388888888888895</v>
      </c>
      <c r="P339" s="103">
        <v>64.400000000000006</v>
      </c>
      <c r="Q339" s="103">
        <v>150</v>
      </c>
      <c r="R339" s="103"/>
      <c r="S339" s="103"/>
      <c r="T339" s="103"/>
      <c r="U339" s="103">
        <v>100</v>
      </c>
    </row>
    <row r="340" spans="1:21">
      <c r="A340" s="108">
        <v>38643</v>
      </c>
      <c r="B340" s="106">
        <v>15.1</v>
      </c>
      <c r="C340" s="106">
        <v>17.399999999999999</v>
      </c>
      <c r="D340" s="107">
        <v>0</v>
      </c>
      <c r="E340" s="106">
        <v>13.2</v>
      </c>
      <c r="F340" s="107">
        <v>0.86805555555555547</v>
      </c>
      <c r="G340" s="106">
        <v>83</v>
      </c>
      <c r="H340" s="106">
        <v>0.7</v>
      </c>
      <c r="I340" s="106">
        <v>0.4</v>
      </c>
      <c r="J340" s="107">
        <v>0.27777777777777779</v>
      </c>
      <c r="K340" s="106">
        <v>0.2</v>
      </c>
      <c r="L340" s="107">
        <v>0.27083333333333331</v>
      </c>
      <c r="M340" s="106">
        <v>13.5</v>
      </c>
      <c r="N340" s="106">
        <v>200</v>
      </c>
      <c r="O340" s="107">
        <v>0.38194444444444442</v>
      </c>
      <c r="P340" s="106">
        <v>37.799999999999997</v>
      </c>
      <c r="Q340" s="106">
        <v>266</v>
      </c>
      <c r="R340" s="106"/>
      <c r="S340" s="106"/>
      <c r="T340" s="106"/>
      <c r="U340" s="106">
        <v>100</v>
      </c>
    </row>
    <row r="341" spans="1:21">
      <c r="A341" s="105">
        <v>38644</v>
      </c>
      <c r="B341" s="103">
        <v>19.100000000000001</v>
      </c>
      <c r="C341" s="103">
        <v>23.6</v>
      </c>
      <c r="D341" s="104">
        <v>0.61805555555555558</v>
      </c>
      <c r="E341" s="103">
        <v>13.3</v>
      </c>
      <c r="F341" s="104">
        <v>0</v>
      </c>
      <c r="G341" s="103">
        <v>53</v>
      </c>
      <c r="H341" s="103">
        <v>0</v>
      </c>
      <c r="I341" s="103">
        <v>0</v>
      </c>
      <c r="J341" s="103"/>
      <c r="K341" s="103">
        <v>0</v>
      </c>
      <c r="L341" s="104">
        <v>0</v>
      </c>
      <c r="M341" s="103">
        <v>27.7</v>
      </c>
      <c r="N341" s="103">
        <v>210</v>
      </c>
      <c r="O341" s="104">
        <v>0.38194444444444442</v>
      </c>
      <c r="P341" s="103">
        <v>87.8</v>
      </c>
      <c r="Q341" s="103">
        <v>163</v>
      </c>
      <c r="R341" s="103"/>
      <c r="S341" s="103"/>
      <c r="T341" s="103"/>
      <c r="U341" s="103">
        <v>99.3</v>
      </c>
    </row>
    <row r="342" spans="1:21">
      <c r="A342" s="108">
        <v>38645</v>
      </c>
      <c r="B342" s="106">
        <v>19</v>
      </c>
      <c r="C342" s="106">
        <v>21.3</v>
      </c>
      <c r="D342" s="107">
        <v>0.60416666666666663</v>
      </c>
      <c r="E342" s="106">
        <v>15.2</v>
      </c>
      <c r="F342" s="107">
        <v>0.11805555555555557</v>
      </c>
      <c r="G342" s="106">
        <v>64</v>
      </c>
      <c r="H342" s="106">
        <v>0</v>
      </c>
      <c r="I342" s="106">
        <v>0</v>
      </c>
      <c r="J342" s="106"/>
      <c r="K342" s="106">
        <v>0</v>
      </c>
      <c r="L342" s="107">
        <v>0</v>
      </c>
      <c r="M342" s="106">
        <v>23.9</v>
      </c>
      <c r="N342" s="106">
        <v>195</v>
      </c>
      <c r="O342" s="107">
        <v>0.84027777777777779</v>
      </c>
      <c r="P342" s="106">
        <v>70.2</v>
      </c>
      <c r="Q342" s="106">
        <v>360</v>
      </c>
      <c r="R342" s="106"/>
      <c r="S342" s="106"/>
      <c r="T342" s="106"/>
      <c r="U342" s="106">
        <v>100</v>
      </c>
    </row>
    <row r="343" spans="1:21">
      <c r="A343" s="105">
        <v>38646</v>
      </c>
      <c r="B343" s="103">
        <v>18.8</v>
      </c>
      <c r="C343" s="103">
        <v>20.9</v>
      </c>
      <c r="D343" s="104">
        <v>0.99305555555555547</v>
      </c>
      <c r="E343" s="103">
        <v>14.4</v>
      </c>
      <c r="F343" s="104">
        <v>0.2986111111111111</v>
      </c>
      <c r="G343" s="103">
        <v>64</v>
      </c>
      <c r="H343" s="103">
        <v>0</v>
      </c>
      <c r="I343" s="103">
        <v>0</v>
      </c>
      <c r="J343" s="103"/>
      <c r="K343" s="103">
        <v>0</v>
      </c>
      <c r="L343" s="104">
        <v>0</v>
      </c>
      <c r="M343" s="103">
        <v>27.8</v>
      </c>
      <c r="N343" s="103">
        <v>215</v>
      </c>
      <c r="O343" s="104">
        <v>0.99305555555555547</v>
      </c>
      <c r="P343" s="103">
        <v>73.099999999999994</v>
      </c>
      <c r="Q343" s="103">
        <v>216</v>
      </c>
      <c r="R343" s="103"/>
      <c r="S343" s="103"/>
      <c r="T343" s="103"/>
      <c r="U343" s="103">
        <v>100</v>
      </c>
    </row>
    <row r="344" spans="1:21">
      <c r="A344" s="108">
        <v>38647</v>
      </c>
      <c r="B344" s="106">
        <v>19.2</v>
      </c>
      <c r="C344" s="106">
        <v>21.7</v>
      </c>
      <c r="D344" s="107">
        <v>0.51388888888888895</v>
      </c>
      <c r="E344" s="106">
        <v>16.399999999999999</v>
      </c>
      <c r="F344" s="107">
        <v>0.89583333333333337</v>
      </c>
      <c r="G344" s="106">
        <v>62</v>
      </c>
      <c r="H344" s="106">
        <v>0</v>
      </c>
      <c r="I344" s="106">
        <v>0</v>
      </c>
      <c r="J344" s="106"/>
      <c r="K344" s="106">
        <v>0</v>
      </c>
      <c r="L344" s="107">
        <v>0</v>
      </c>
      <c r="M344" s="106">
        <v>25.8</v>
      </c>
      <c r="N344" s="106">
        <v>211</v>
      </c>
      <c r="O344" s="107">
        <v>0.21527777777777779</v>
      </c>
      <c r="P344" s="106">
        <v>97.6</v>
      </c>
      <c r="Q344" s="106">
        <v>221</v>
      </c>
      <c r="R344" s="106"/>
      <c r="S344" s="106"/>
      <c r="T344" s="106"/>
      <c r="U344" s="106">
        <v>100</v>
      </c>
    </row>
    <row r="345" spans="1:21">
      <c r="A345" s="105">
        <v>38648</v>
      </c>
      <c r="B345" s="103">
        <v>15.9</v>
      </c>
      <c r="C345" s="103">
        <v>17.899999999999999</v>
      </c>
      <c r="D345" s="104">
        <v>0.57638888888888895</v>
      </c>
      <c r="E345" s="103">
        <v>12.9</v>
      </c>
      <c r="F345" s="104">
        <v>0.98611111111111116</v>
      </c>
      <c r="G345" s="103">
        <v>80</v>
      </c>
      <c r="H345" s="103">
        <v>0.3</v>
      </c>
      <c r="I345" s="103">
        <v>0.3</v>
      </c>
      <c r="J345" s="104">
        <v>6.9444444444444434E-2</v>
      </c>
      <c r="K345" s="103">
        <v>0.3</v>
      </c>
      <c r="L345" s="104">
        <v>6.9444444444444434E-2</v>
      </c>
      <c r="M345" s="103">
        <v>16.600000000000001</v>
      </c>
      <c r="N345" s="103">
        <v>284</v>
      </c>
      <c r="O345" s="104">
        <v>0</v>
      </c>
      <c r="P345" s="103">
        <v>59</v>
      </c>
      <c r="Q345" s="103">
        <v>301</v>
      </c>
      <c r="R345" s="103"/>
      <c r="S345" s="103"/>
      <c r="T345" s="103"/>
      <c r="U345" s="103">
        <v>99.3</v>
      </c>
    </row>
    <row r="346" spans="1:21">
      <c r="A346" s="108">
        <v>38649</v>
      </c>
      <c r="B346" s="106">
        <v>18.100000000000001</v>
      </c>
      <c r="C346" s="106">
        <v>22.8</v>
      </c>
      <c r="D346" s="107">
        <v>0.61805555555555558</v>
      </c>
      <c r="E346" s="106">
        <v>12.7</v>
      </c>
      <c r="F346" s="107">
        <v>0.1111111111111111</v>
      </c>
      <c r="G346" s="106">
        <v>57</v>
      </c>
      <c r="H346" s="106">
        <v>0</v>
      </c>
      <c r="I346" s="106">
        <v>0</v>
      </c>
      <c r="J346" s="106"/>
      <c r="K346" s="106">
        <v>0</v>
      </c>
      <c r="L346" s="107">
        <v>0</v>
      </c>
      <c r="M346" s="106">
        <v>22.7</v>
      </c>
      <c r="N346" s="106">
        <v>179</v>
      </c>
      <c r="O346" s="107">
        <v>0.86111111111111116</v>
      </c>
      <c r="P346" s="106">
        <v>72.400000000000006</v>
      </c>
      <c r="Q346" s="106">
        <v>143</v>
      </c>
      <c r="R346" s="106"/>
      <c r="S346" s="106"/>
      <c r="T346" s="106"/>
      <c r="U346" s="106">
        <v>88.88</v>
      </c>
    </row>
    <row r="347" spans="1:21">
      <c r="A347" s="105">
        <v>38650</v>
      </c>
      <c r="B347" s="103">
        <v>22.1</v>
      </c>
      <c r="C347" s="103">
        <v>25.7</v>
      </c>
      <c r="D347" s="104">
        <v>0.59027777777777779</v>
      </c>
      <c r="E347" s="103">
        <v>19.8</v>
      </c>
      <c r="F347" s="104">
        <v>0.97222222222222221</v>
      </c>
      <c r="G347" s="103">
        <v>47</v>
      </c>
      <c r="H347" s="103">
        <v>0</v>
      </c>
      <c r="I347" s="103">
        <v>0</v>
      </c>
      <c r="J347" s="103"/>
      <c r="K347" s="103">
        <v>0</v>
      </c>
      <c r="L347" s="104">
        <v>0</v>
      </c>
      <c r="M347" s="103">
        <v>20.8</v>
      </c>
      <c r="N347" s="103">
        <v>179</v>
      </c>
      <c r="O347" s="104">
        <v>0.125</v>
      </c>
      <c r="P347" s="103">
        <v>66.2</v>
      </c>
      <c r="Q347" s="103">
        <v>203</v>
      </c>
      <c r="R347" s="103"/>
      <c r="S347" s="103"/>
      <c r="T347" s="103"/>
      <c r="U347" s="103">
        <v>100</v>
      </c>
    </row>
    <row r="348" spans="1:21">
      <c r="A348" s="108">
        <v>38651</v>
      </c>
      <c r="B348" s="106">
        <v>20.8</v>
      </c>
      <c r="C348" s="106">
        <v>25.1</v>
      </c>
      <c r="D348" s="107">
        <v>0.59027777777777779</v>
      </c>
      <c r="E348" s="106">
        <v>17.3</v>
      </c>
      <c r="F348" s="107">
        <v>0.29166666666666669</v>
      </c>
      <c r="G348" s="106">
        <v>54</v>
      </c>
      <c r="H348" s="106">
        <v>0</v>
      </c>
      <c r="I348" s="106">
        <v>0</v>
      </c>
      <c r="J348" s="106"/>
      <c r="K348" s="106">
        <v>0</v>
      </c>
      <c r="L348" s="107">
        <v>0</v>
      </c>
      <c r="M348" s="106">
        <v>21.1</v>
      </c>
      <c r="N348" s="106">
        <v>158</v>
      </c>
      <c r="O348" s="107">
        <v>0.94444444444444453</v>
      </c>
      <c r="P348" s="106">
        <v>63.7</v>
      </c>
      <c r="Q348" s="106">
        <v>154</v>
      </c>
      <c r="R348" s="106"/>
      <c r="S348" s="106"/>
      <c r="T348" s="106"/>
      <c r="U348" s="106">
        <v>99.3</v>
      </c>
    </row>
    <row r="349" spans="1:21">
      <c r="A349" s="105">
        <v>38652</v>
      </c>
      <c r="B349" s="103">
        <v>21.7</v>
      </c>
      <c r="C349" s="103">
        <v>24.8</v>
      </c>
      <c r="D349" s="104">
        <v>0.5</v>
      </c>
      <c r="E349" s="103">
        <v>18.600000000000001</v>
      </c>
      <c r="F349" s="104">
        <v>0.27083333333333331</v>
      </c>
      <c r="G349" s="103">
        <v>52</v>
      </c>
      <c r="H349" s="103">
        <v>0</v>
      </c>
      <c r="I349" s="103">
        <v>0</v>
      </c>
      <c r="J349" s="103"/>
      <c r="K349" s="103">
        <v>0</v>
      </c>
      <c r="L349" s="104">
        <v>0</v>
      </c>
      <c r="M349" s="103">
        <v>28.9</v>
      </c>
      <c r="N349" s="103">
        <v>159</v>
      </c>
      <c r="O349" s="104">
        <v>0.59027777777777779</v>
      </c>
      <c r="P349" s="103">
        <v>72</v>
      </c>
      <c r="Q349" s="103">
        <v>151</v>
      </c>
      <c r="R349" s="103"/>
      <c r="S349" s="103"/>
      <c r="T349" s="103"/>
      <c r="U349" s="103">
        <v>90.27</v>
      </c>
    </row>
    <row r="350" spans="1:21">
      <c r="A350" s="108">
        <v>38653</v>
      </c>
      <c r="B350" s="106">
        <v>19.5</v>
      </c>
      <c r="C350" s="106">
        <v>24.6</v>
      </c>
      <c r="D350" s="107">
        <v>4.8611111111111112E-2</v>
      </c>
      <c r="E350" s="106">
        <v>16.399999999999999</v>
      </c>
      <c r="F350" s="107">
        <v>0.1111111111111111</v>
      </c>
      <c r="G350" s="106">
        <v>60</v>
      </c>
      <c r="H350" s="106">
        <v>0.1</v>
      </c>
      <c r="I350" s="106">
        <v>0.1</v>
      </c>
      <c r="J350" s="107">
        <v>0.10416666666666667</v>
      </c>
      <c r="K350" s="106">
        <v>0.1</v>
      </c>
      <c r="L350" s="107">
        <v>0.10416666666666667</v>
      </c>
      <c r="M350" s="106">
        <v>21</v>
      </c>
      <c r="N350" s="106">
        <v>182</v>
      </c>
      <c r="O350" s="107">
        <v>4.1666666666666664E-2</v>
      </c>
      <c r="P350" s="106">
        <v>75.2</v>
      </c>
      <c r="Q350" s="106">
        <v>145</v>
      </c>
      <c r="R350" s="106"/>
      <c r="S350" s="106"/>
      <c r="T350" s="106"/>
      <c r="U350" s="106">
        <v>99.3</v>
      </c>
    </row>
    <row r="351" spans="1:21">
      <c r="A351" s="105">
        <v>38654</v>
      </c>
      <c r="B351" s="103">
        <v>21.6</v>
      </c>
      <c r="C351" s="103">
        <v>25.3</v>
      </c>
      <c r="D351" s="104">
        <v>0.60416666666666663</v>
      </c>
      <c r="E351" s="103">
        <v>18.8</v>
      </c>
      <c r="F351" s="104">
        <v>0.15972222222222224</v>
      </c>
      <c r="G351" s="103">
        <v>49</v>
      </c>
      <c r="H351" s="103">
        <v>0</v>
      </c>
      <c r="I351" s="103">
        <v>0</v>
      </c>
      <c r="J351" s="103"/>
      <c r="K351" s="103">
        <v>0</v>
      </c>
      <c r="L351" s="104">
        <v>0</v>
      </c>
      <c r="M351" s="103">
        <v>30.3</v>
      </c>
      <c r="N351" s="103">
        <v>185</v>
      </c>
      <c r="O351" s="104">
        <v>0.3125</v>
      </c>
      <c r="P351" s="103">
        <v>110.5</v>
      </c>
      <c r="Q351" s="103">
        <v>177</v>
      </c>
      <c r="R351" s="103"/>
      <c r="S351" s="103"/>
      <c r="T351" s="103"/>
      <c r="U351" s="103">
        <v>99.3</v>
      </c>
    </row>
    <row r="352" spans="1:21">
      <c r="A352" s="108">
        <v>38655</v>
      </c>
      <c r="B352" s="106">
        <v>20</v>
      </c>
      <c r="C352" s="106">
        <v>25.4</v>
      </c>
      <c r="D352" s="107">
        <v>0.49305555555555558</v>
      </c>
      <c r="E352" s="106">
        <v>16.100000000000001</v>
      </c>
      <c r="F352" s="107">
        <v>0.99305555555555547</v>
      </c>
      <c r="G352" s="106">
        <v>69</v>
      </c>
      <c r="H352" s="106">
        <v>2.7</v>
      </c>
      <c r="I352" s="106">
        <v>1.5</v>
      </c>
      <c r="J352" s="107">
        <v>0.97916666666666663</v>
      </c>
      <c r="K352" s="106">
        <v>0.7</v>
      </c>
      <c r="L352" s="107">
        <v>0.94444444444444453</v>
      </c>
      <c r="M352" s="106">
        <v>18.5</v>
      </c>
      <c r="N352" s="106">
        <v>170</v>
      </c>
      <c r="O352" s="107">
        <v>9.7222222222222224E-2</v>
      </c>
      <c r="P352" s="106">
        <v>91.1</v>
      </c>
      <c r="Q352" s="106">
        <v>167</v>
      </c>
      <c r="R352" s="106"/>
      <c r="S352" s="106"/>
      <c r="T352" s="106"/>
      <c r="U352" s="106">
        <v>99.3</v>
      </c>
    </row>
    <row r="353" spans="1:21">
      <c r="A353" s="105">
        <v>38656</v>
      </c>
      <c r="B353" s="103">
        <v>16.600000000000001</v>
      </c>
      <c r="C353" s="103">
        <v>20.100000000000001</v>
      </c>
      <c r="D353" s="104">
        <v>0.53472222222222221</v>
      </c>
      <c r="E353" s="103">
        <v>14.3</v>
      </c>
      <c r="F353" s="104">
        <v>0.28472222222222221</v>
      </c>
      <c r="G353" s="103">
        <v>73</v>
      </c>
      <c r="H353" s="103">
        <v>4.3</v>
      </c>
      <c r="I353" s="103">
        <v>2.2000000000000002</v>
      </c>
      <c r="J353" s="104">
        <v>0.1875</v>
      </c>
      <c r="K353" s="103">
        <v>0.6</v>
      </c>
      <c r="L353" s="104">
        <v>0.15972222222222224</v>
      </c>
      <c r="M353" s="103">
        <v>20.8</v>
      </c>
      <c r="N353" s="103">
        <v>236</v>
      </c>
      <c r="O353" s="104">
        <v>0.75</v>
      </c>
      <c r="P353" s="103">
        <v>74.900000000000006</v>
      </c>
      <c r="Q353" s="103">
        <v>307</v>
      </c>
      <c r="R353" s="103"/>
      <c r="S353" s="103"/>
      <c r="T353" s="103"/>
      <c r="U353" s="103">
        <v>100</v>
      </c>
    </row>
    <row r="354" spans="1:21">
      <c r="A354" s="125"/>
      <c r="B354" s="124">
        <v>18.067741935483877</v>
      </c>
      <c r="C354" s="124">
        <v>21.896774193548382</v>
      </c>
      <c r="D354" s="124">
        <v>0.5521953405017922</v>
      </c>
      <c r="E354" s="124">
        <v>14.741935483870968</v>
      </c>
      <c r="F354" s="124">
        <v>0.37141577060931891</v>
      </c>
      <c r="G354" s="124">
        <v>66.677419354838705</v>
      </c>
      <c r="H354" s="124">
        <v>46.500000000000007</v>
      </c>
      <c r="I354" s="124">
        <v>0.69032258064516128</v>
      </c>
      <c r="J354" s="124">
        <v>0.15031362007168458</v>
      </c>
      <c r="K354" s="124">
        <v>0.2709677419354839</v>
      </c>
      <c r="L354" s="124">
        <v>0.14180107526881722</v>
      </c>
      <c r="M354" s="124">
        <v>19.85806451612903</v>
      </c>
      <c r="N354" s="124">
        <v>175.96774193548387</v>
      </c>
      <c r="O354" s="124">
        <v>0.46774193548387105</v>
      </c>
      <c r="P354" s="124">
        <v>59.319354838709678</v>
      </c>
      <c r="Q354" s="124">
        <v>189.87096774193549</v>
      </c>
      <c r="R354" s="123"/>
      <c r="S354" s="123"/>
      <c r="T354" s="123"/>
      <c r="U354" s="122"/>
    </row>
    <row r="355" spans="1:21">
      <c r="A355" s="116" t="s">
        <v>108</v>
      </c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4"/>
    </row>
    <row r="356" spans="1:21">
      <c r="A356" s="110" t="s">
        <v>101</v>
      </c>
      <c r="B356" s="113" t="s">
        <v>100</v>
      </c>
      <c r="C356" s="112"/>
      <c r="D356" s="112"/>
      <c r="E356" s="112"/>
      <c r="F356" s="111"/>
      <c r="G356" s="110" t="s">
        <v>99</v>
      </c>
      <c r="H356" s="113" t="s">
        <v>98</v>
      </c>
      <c r="I356" s="112"/>
      <c r="J356" s="112"/>
      <c r="K356" s="112"/>
      <c r="L356" s="111"/>
      <c r="M356" s="113" t="s">
        <v>97</v>
      </c>
      <c r="N356" s="112"/>
      <c r="O356" s="112"/>
      <c r="P356" s="112"/>
      <c r="Q356" s="111"/>
      <c r="R356" s="113" t="s">
        <v>105</v>
      </c>
      <c r="S356" s="112"/>
      <c r="T356" s="111"/>
      <c r="U356" s="110" t="s">
        <v>96</v>
      </c>
    </row>
    <row r="357" spans="1:21">
      <c r="A357" s="110"/>
      <c r="B357" s="110" t="s">
        <v>84</v>
      </c>
      <c r="C357" s="113" t="s">
        <v>95</v>
      </c>
      <c r="D357" s="111"/>
      <c r="E357" s="113" t="s">
        <v>94</v>
      </c>
      <c r="F357" s="111"/>
      <c r="G357" s="110" t="s">
        <v>90</v>
      </c>
      <c r="H357" s="110" t="s">
        <v>93</v>
      </c>
      <c r="I357" s="113" t="s">
        <v>92</v>
      </c>
      <c r="J357" s="111"/>
      <c r="K357" s="113" t="s">
        <v>91</v>
      </c>
      <c r="L357" s="111"/>
      <c r="M357" s="113" t="s">
        <v>90</v>
      </c>
      <c r="N357" s="111"/>
      <c r="O357" s="113" t="s">
        <v>89</v>
      </c>
      <c r="P357" s="112"/>
      <c r="Q357" s="111"/>
      <c r="R357" s="110" t="s">
        <v>90</v>
      </c>
      <c r="S357" s="113" t="s">
        <v>104</v>
      </c>
      <c r="T357" s="111"/>
      <c r="U357" s="110"/>
    </row>
    <row r="358" spans="1:21">
      <c r="A358" s="110"/>
      <c r="B358" s="110" t="s">
        <v>88</v>
      </c>
      <c r="C358" s="110" t="s">
        <v>88</v>
      </c>
      <c r="D358" s="110" t="s">
        <v>85</v>
      </c>
      <c r="E358" s="110" t="s">
        <v>87</v>
      </c>
      <c r="F358" s="110" t="s">
        <v>85</v>
      </c>
      <c r="G358" s="110" t="s">
        <v>81</v>
      </c>
      <c r="H358" s="110" t="s">
        <v>86</v>
      </c>
      <c r="I358" s="110"/>
      <c r="J358" s="110" t="s">
        <v>85</v>
      </c>
      <c r="K358" s="110"/>
      <c r="L358" s="110" t="s">
        <v>85</v>
      </c>
      <c r="M358" s="110" t="s">
        <v>83</v>
      </c>
      <c r="N358" s="110" t="s">
        <v>82</v>
      </c>
      <c r="O358" s="110" t="s">
        <v>84</v>
      </c>
      <c r="P358" s="110" t="s">
        <v>83</v>
      </c>
      <c r="Q358" s="110" t="s">
        <v>82</v>
      </c>
      <c r="R358" s="110" t="s">
        <v>103</v>
      </c>
      <c r="S358" s="110" t="s">
        <v>103</v>
      </c>
      <c r="T358" s="110" t="s">
        <v>85</v>
      </c>
      <c r="U358" s="110" t="s">
        <v>81</v>
      </c>
    </row>
    <row r="359" spans="1:21">
      <c r="A359" s="105">
        <v>38657</v>
      </c>
      <c r="B359" s="103">
        <v>17.399999999999999</v>
      </c>
      <c r="C359" s="103">
        <v>21.4</v>
      </c>
      <c r="D359" s="104">
        <v>0.94444444444444453</v>
      </c>
      <c r="E359" s="103">
        <v>11.7</v>
      </c>
      <c r="F359" s="104">
        <v>0.30555555555555552</v>
      </c>
      <c r="G359" s="103">
        <v>63</v>
      </c>
      <c r="H359" s="103">
        <v>0.1</v>
      </c>
      <c r="I359" s="103">
        <v>0.1</v>
      </c>
      <c r="J359" s="104">
        <v>0.73611111111111116</v>
      </c>
      <c r="K359" s="103">
        <v>0.1</v>
      </c>
      <c r="L359" s="104">
        <v>0.73611111111111116</v>
      </c>
      <c r="M359" s="103">
        <v>32.799999999999997</v>
      </c>
      <c r="N359" s="103">
        <v>202</v>
      </c>
      <c r="O359" s="104">
        <v>0.86805555555555547</v>
      </c>
      <c r="P359" s="103">
        <v>111.6</v>
      </c>
      <c r="Q359" s="103">
        <v>255</v>
      </c>
      <c r="R359" s="103"/>
      <c r="S359" s="103"/>
      <c r="T359" s="103"/>
      <c r="U359" s="103">
        <v>97.91</v>
      </c>
    </row>
    <row r="360" spans="1:21">
      <c r="A360" s="108">
        <v>38658</v>
      </c>
      <c r="B360" s="106">
        <v>21</v>
      </c>
      <c r="C360" s="106">
        <v>22.1</v>
      </c>
      <c r="D360" s="107">
        <v>0.66666666666666663</v>
      </c>
      <c r="E360" s="106">
        <v>20.100000000000001</v>
      </c>
      <c r="F360" s="107">
        <v>0.15277777777777776</v>
      </c>
      <c r="G360" s="106">
        <v>49</v>
      </c>
      <c r="H360" s="106">
        <v>0</v>
      </c>
      <c r="I360" s="106">
        <v>0</v>
      </c>
      <c r="J360" s="106"/>
      <c r="K360" s="106">
        <v>0</v>
      </c>
      <c r="L360" s="107">
        <v>0</v>
      </c>
      <c r="M360" s="106">
        <v>54.8</v>
      </c>
      <c r="N360" s="106">
        <v>207</v>
      </c>
      <c r="O360" s="107">
        <v>0.38194444444444442</v>
      </c>
      <c r="P360" s="106">
        <v>116.6</v>
      </c>
      <c r="Q360" s="106">
        <v>218</v>
      </c>
      <c r="R360" s="106"/>
      <c r="S360" s="106"/>
      <c r="T360" s="106"/>
      <c r="U360" s="106">
        <v>100</v>
      </c>
    </row>
    <row r="361" spans="1:21">
      <c r="A361" s="105">
        <v>38659</v>
      </c>
      <c r="B361" s="103">
        <v>17.600000000000001</v>
      </c>
      <c r="C361" s="103">
        <v>20.6</v>
      </c>
      <c r="D361" s="104">
        <v>0</v>
      </c>
      <c r="E361" s="103">
        <v>12.7</v>
      </c>
      <c r="F361" s="104">
        <v>0.99305555555555547</v>
      </c>
      <c r="G361" s="103">
        <v>70</v>
      </c>
      <c r="H361" s="103">
        <v>18.3</v>
      </c>
      <c r="I361" s="103">
        <v>5</v>
      </c>
      <c r="J361" s="104">
        <v>0.81944444444444453</v>
      </c>
      <c r="K361" s="103">
        <v>1.4</v>
      </c>
      <c r="L361" s="104">
        <v>0.79166666666666663</v>
      </c>
      <c r="M361" s="103">
        <v>28.7</v>
      </c>
      <c r="N361" s="103">
        <v>220</v>
      </c>
      <c r="O361" s="104">
        <v>0.15972222222222224</v>
      </c>
      <c r="P361" s="103">
        <v>91.8</v>
      </c>
      <c r="Q361" s="103">
        <v>210</v>
      </c>
      <c r="R361" s="103"/>
      <c r="S361" s="103"/>
      <c r="T361" s="103"/>
      <c r="U361" s="103">
        <v>98.61</v>
      </c>
    </row>
    <row r="362" spans="1:21">
      <c r="A362" s="108">
        <v>38660</v>
      </c>
      <c r="B362" s="106">
        <v>12</v>
      </c>
      <c r="C362" s="106">
        <v>13.4</v>
      </c>
      <c r="D362" s="107">
        <v>0.24305555555555555</v>
      </c>
      <c r="E362" s="106">
        <v>10.6</v>
      </c>
      <c r="F362" s="107">
        <v>0.72222222222222221</v>
      </c>
      <c r="G362" s="106">
        <v>80</v>
      </c>
      <c r="H362" s="106">
        <v>9.5</v>
      </c>
      <c r="I362" s="106">
        <v>2.6</v>
      </c>
      <c r="J362" s="107">
        <v>0.14583333333333334</v>
      </c>
      <c r="K362" s="106">
        <v>1.5</v>
      </c>
      <c r="L362" s="107">
        <v>0.57638888888888895</v>
      </c>
      <c r="M362" s="106">
        <v>24.4</v>
      </c>
      <c r="N362" s="106">
        <v>283</v>
      </c>
      <c r="O362" s="107">
        <v>0.34027777777777773</v>
      </c>
      <c r="P362" s="106">
        <v>64.099999999999994</v>
      </c>
      <c r="Q362" s="106">
        <v>223</v>
      </c>
      <c r="R362" s="106"/>
      <c r="S362" s="106"/>
      <c r="T362" s="106"/>
      <c r="U362" s="106">
        <v>100</v>
      </c>
    </row>
    <row r="363" spans="1:21">
      <c r="A363" s="105">
        <v>38661</v>
      </c>
      <c r="B363" s="103">
        <v>11.7</v>
      </c>
      <c r="C363" s="103">
        <v>15.8</v>
      </c>
      <c r="D363" s="104">
        <v>0.52083333333333337</v>
      </c>
      <c r="E363" s="103">
        <v>8.6999999999999993</v>
      </c>
      <c r="F363" s="104">
        <v>0.3125</v>
      </c>
      <c r="G363" s="103">
        <v>76</v>
      </c>
      <c r="H363" s="103">
        <v>0.2</v>
      </c>
      <c r="I363" s="103">
        <v>0.1</v>
      </c>
      <c r="J363" s="104">
        <v>0.98611111111111116</v>
      </c>
      <c r="K363" s="103">
        <v>0.1</v>
      </c>
      <c r="L363" s="104">
        <v>7.6388888888888895E-2</v>
      </c>
      <c r="M363" s="103">
        <v>11.2</v>
      </c>
      <c r="N363" s="103">
        <v>167</v>
      </c>
      <c r="O363" s="104">
        <v>0</v>
      </c>
      <c r="P363" s="103">
        <v>30.2</v>
      </c>
      <c r="Q363" s="103">
        <v>262</v>
      </c>
      <c r="R363" s="103"/>
      <c r="S363" s="103"/>
      <c r="T363" s="103"/>
      <c r="U363" s="103">
        <v>100</v>
      </c>
    </row>
    <row r="364" spans="1:21">
      <c r="A364" s="108">
        <v>38662</v>
      </c>
      <c r="B364" s="106">
        <v>11.8</v>
      </c>
      <c r="C364" s="106">
        <v>16.7</v>
      </c>
      <c r="D364" s="107">
        <v>0.49305555555555558</v>
      </c>
      <c r="E364" s="106">
        <v>8.4</v>
      </c>
      <c r="F364" s="107">
        <v>0.2986111111111111</v>
      </c>
      <c r="G364" s="106">
        <v>67</v>
      </c>
      <c r="H364" s="106">
        <v>0</v>
      </c>
      <c r="I364" s="106">
        <v>0</v>
      </c>
      <c r="J364" s="106"/>
      <c r="K364" s="106">
        <v>0</v>
      </c>
      <c r="L364" s="107">
        <v>0</v>
      </c>
      <c r="M364" s="106">
        <v>15</v>
      </c>
      <c r="N364" s="106">
        <v>143</v>
      </c>
      <c r="O364" s="107">
        <v>0.16666666666666666</v>
      </c>
      <c r="P364" s="106">
        <v>34.200000000000003</v>
      </c>
      <c r="Q364" s="106">
        <v>145</v>
      </c>
      <c r="R364" s="106"/>
      <c r="S364" s="106"/>
      <c r="T364" s="106"/>
      <c r="U364" s="106">
        <v>100</v>
      </c>
    </row>
    <row r="365" spans="1:21">
      <c r="A365" s="105">
        <v>38663</v>
      </c>
      <c r="B365" s="103">
        <v>14.5</v>
      </c>
      <c r="C365" s="103">
        <v>19.8</v>
      </c>
      <c r="D365" s="104">
        <v>0.53472222222222221</v>
      </c>
      <c r="E365" s="103">
        <v>10.8</v>
      </c>
      <c r="F365" s="104">
        <v>5.5555555555555552E-2</v>
      </c>
      <c r="G365" s="103">
        <v>57</v>
      </c>
      <c r="H365" s="103">
        <v>0</v>
      </c>
      <c r="I365" s="103">
        <v>0</v>
      </c>
      <c r="J365" s="103"/>
      <c r="K365" s="103">
        <v>0</v>
      </c>
      <c r="L365" s="104">
        <v>0</v>
      </c>
      <c r="M365" s="103">
        <v>14.6</v>
      </c>
      <c r="N365" s="103">
        <v>146</v>
      </c>
      <c r="O365" s="104">
        <v>0.88194444444444453</v>
      </c>
      <c r="P365" s="103">
        <v>36</v>
      </c>
      <c r="Q365" s="103">
        <v>144</v>
      </c>
      <c r="R365" s="103"/>
      <c r="S365" s="103"/>
      <c r="T365" s="103"/>
      <c r="U365" s="103">
        <v>88.88</v>
      </c>
    </row>
    <row r="366" spans="1:21">
      <c r="A366" s="108">
        <v>38664</v>
      </c>
      <c r="B366" s="106">
        <v>15.5</v>
      </c>
      <c r="C366" s="106">
        <v>20.7</v>
      </c>
      <c r="D366" s="107">
        <v>0.63194444444444442</v>
      </c>
      <c r="E366" s="106">
        <v>10.5</v>
      </c>
      <c r="F366" s="107">
        <v>0.93055555555555547</v>
      </c>
      <c r="G366" s="106">
        <v>53</v>
      </c>
      <c r="H366" s="106">
        <v>8.6999999999999993</v>
      </c>
      <c r="I366" s="106">
        <v>4.0999999999999996</v>
      </c>
      <c r="J366" s="107">
        <v>0.90972222222222221</v>
      </c>
      <c r="K366" s="106">
        <v>0.9</v>
      </c>
      <c r="L366" s="107">
        <v>0.88888888888888884</v>
      </c>
      <c r="M366" s="106">
        <v>31.6</v>
      </c>
      <c r="N366" s="106">
        <v>209</v>
      </c>
      <c r="O366" s="107">
        <v>0.63888888888888895</v>
      </c>
      <c r="P366" s="106">
        <v>86.8</v>
      </c>
      <c r="Q366" s="106">
        <v>139</v>
      </c>
      <c r="R366" s="106"/>
      <c r="S366" s="106"/>
      <c r="T366" s="106"/>
      <c r="U366" s="106">
        <v>100</v>
      </c>
    </row>
    <row r="367" spans="1:21">
      <c r="A367" s="105">
        <v>38665</v>
      </c>
      <c r="B367" s="103">
        <v>12.2</v>
      </c>
      <c r="C367" s="103">
        <v>13.7</v>
      </c>
      <c r="D367" s="104">
        <v>0.77777777777777779</v>
      </c>
      <c r="E367" s="103">
        <v>10.4</v>
      </c>
      <c r="F367" s="104">
        <v>0.17361111111111113</v>
      </c>
      <c r="G367" s="103">
        <v>74</v>
      </c>
      <c r="H367" s="103">
        <v>24.8</v>
      </c>
      <c r="I367" s="103">
        <v>4.8</v>
      </c>
      <c r="J367" s="104">
        <v>0.18055555555555555</v>
      </c>
      <c r="K367" s="103">
        <v>3.1</v>
      </c>
      <c r="L367" s="104">
        <v>0.54166666666666663</v>
      </c>
      <c r="M367" s="103">
        <v>42.2</v>
      </c>
      <c r="N367" s="103">
        <v>320</v>
      </c>
      <c r="O367" s="104">
        <v>0.22222222222222221</v>
      </c>
      <c r="P367" s="103">
        <v>83.5</v>
      </c>
      <c r="Q367" s="103">
        <v>274</v>
      </c>
      <c r="R367" s="103"/>
      <c r="S367" s="103"/>
      <c r="T367" s="103"/>
      <c r="U367" s="103">
        <v>100</v>
      </c>
    </row>
    <row r="368" spans="1:21">
      <c r="A368" s="108">
        <v>38666</v>
      </c>
      <c r="B368" s="106">
        <v>11.7</v>
      </c>
      <c r="C368" s="106">
        <v>14.1</v>
      </c>
      <c r="D368" s="107">
        <v>0.5625</v>
      </c>
      <c r="E368" s="106">
        <v>7</v>
      </c>
      <c r="F368" s="107">
        <v>0.97916666666666663</v>
      </c>
      <c r="G368" s="106">
        <v>71</v>
      </c>
      <c r="H368" s="106">
        <v>0</v>
      </c>
      <c r="I368" s="106">
        <v>0</v>
      </c>
      <c r="J368" s="107">
        <v>0</v>
      </c>
      <c r="K368" s="106">
        <v>0</v>
      </c>
      <c r="L368" s="107">
        <v>0</v>
      </c>
      <c r="M368" s="106">
        <v>15</v>
      </c>
      <c r="N368" s="106">
        <v>61</v>
      </c>
      <c r="O368" s="107">
        <v>4.8611111111111112E-2</v>
      </c>
      <c r="P368" s="106">
        <v>61.2</v>
      </c>
      <c r="Q368" s="106">
        <v>40</v>
      </c>
      <c r="R368" s="106"/>
      <c r="S368" s="106"/>
      <c r="T368" s="106"/>
      <c r="U368" s="106">
        <v>99.3</v>
      </c>
    </row>
    <row r="369" spans="1:21">
      <c r="A369" s="105">
        <v>38667</v>
      </c>
      <c r="B369" s="103">
        <v>9.6</v>
      </c>
      <c r="C369" s="103">
        <v>13.7</v>
      </c>
      <c r="D369" s="104">
        <v>0.51388888888888895</v>
      </c>
      <c r="E369" s="103">
        <v>5.5</v>
      </c>
      <c r="F369" s="104">
        <v>0.2986111111111111</v>
      </c>
      <c r="G369" s="103">
        <v>79</v>
      </c>
      <c r="H369" s="103">
        <v>0</v>
      </c>
      <c r="I369" s="103">
        <v>0</v>
      </c>
      <c r="J369" s="104">
        <v>0</v>
      </c>
      <c r="K369" s="103">
        <v>0</v>
      </c>
      <c r="L369" s="104">
        <v>0</v>
      </c>
      <c r="M369" s="103">
        <v>12.6</v>
      </c>
      <c r="N369" s="103">
        <v>149</v>
      </c>
      <c r="O369" s="104">
        <v>0.27777777777777779</v>
      </c>
      <c r="P369" s="103">
        <v>31.3</v>
      </c>
      <c r="Q369" s="103">
        <v>151</v>
      </c>
      <c r="R369" s="103"/>
      <c r="S369" s="103"/>
      <c r="T369" s="103"/>
      <c r="U369" s="103">
        <v>100</v>
      </c>
    </row>
    <row r="370" spans="1:21">
      <c r="A370" s="108">
        <v>38668</v>
      </c>
      <c r="B370" s="106">
        <v>10</v>
      </c>
      <c r="C370" s="106">
        <v>13.1</v>
      </c>
      <c r="D370" s="107">
        <v>0.46527777777777773</v>
      </c>
      <c r="E370" s="106">
        <v>8.1</v>
      </c>
      <c r="F370" s="107">
        <v>4.8611111111111112E-2</v>
      </c>
      <c r="G370" s="106">
        <v>83</v>
      </c>
      <c r="H370" s="106">
        <v>15.4</v>
      </c>
      <c r="I370" s="106">
        <v>3.1</v>
      </c>
      <c r="J370" s="107">
        <v>0.90277777777777779</v>
      </c>
      <c r="K370" s="106">
        <v>1</v>
      </c>
      <c r="L370" s="107">
        <v>0.86805555555555547</v>
      </c>
      <c r="M370" s="106">
        <v>14.4</v>
      </c>
      <c r="N370" s="106">
        <v>220</v>
      </c>
      <c r="O370" s="107">
        <v>0.46527777777777773</v>
      </c>
      <c r="P370" s="106">
        <v>56.9</v>
      </c>
      <c r="Q370" s="106">
        <v>289</v>
      </c>
      <c r="R370" s="106"/>
      <c r="S370" s="106"/>
      <c r="T370" s="106"/>
      <c r="U370" s="106">
        <v>99.3</v>
      </c>
    </row>
    <row r="371" spans="1:21">
      <c r="A371" s="105">
        <v>38669</v>
      </c>
      <c r="B371" s="103">
        <v>9.5</v>
      </c>
      <c r="C371" s="103">
        <v>11.3</v>
      </c>
      <c r="D371" s="104">
        <v>0.61805555555555558</v>
      </c>
      <c r="E371" s="103">
        <v>8.1</v>
      </c>
      <c r="F371" s="104">
        <v>0.28472222222222221</v>
      </c>
      <c r="G371" s="103">
        <v>91</v>
      </c>
      <c r="H371" s="103">
        <v>29.8</v>
      </c>
      <c r="I371" s="103">
        <v>10.4</v>
      </c>
      <c r="J371" s="104">
        <v>9.0277777777777776E-2</v>
      </c>
      <c r="K371" s="103">
        <v>5.5</v>
      </c>
      <c r="L371" s="104">
        <v>5.5555555555555552E-2</v>
      </c>
      <c r="M371" s="103">
        <v>9.8000000000000007</v>
      </c>
      <c r="N371" s="103">
        <v>113</v>
      </c>
      <c r="O371" s="104">
        <v>0.5625</v>
      </c>
      <c r="P371" s="103">
        <v>41.8</v>
      </c>
      <c r="Q371" s="103">
        <v>106</v>
      </c>
      <c r="R371" s="103"/>
      <c r="S371" s="103"/>
      <c r="T371" s="103"/>
      <c r="U371" s="103">
        <v>100</v>
      </c>
    </row>
    <row r="372" spans="1:21">
      <c r="A372" s="108">
        <v>38670</v>
      </c>
      <c r="B372" s="106">
        <v>11.5</v>
      </c>
      <c r="C372" s="106">
        <v>14.2</v>
      </c>
      <c r="D372" s="107">
        <v>0.86111111111111116</v>
      </c>
      <c r="E372" s="106">
        <v>9.5</v>
      </c>
      <c r="F372" s="107">
        <v>0.16666666666666666</v>
      </c>
      <c r="G372" s="106">
        <v>91</v>
      </c>
      <c r="H372" s="106">
        <v>8.1999999999999993</v>
      </c>
      <c r="I372" s="106">
        <v>5.6</v>
      </c>
      <c r="J372" s="107">
        <v>0.98611111111111116</v>
      </c>
      <c r="K372" s="106">
        <v>4.9000000000000004</v>
      </c>
      <c r="L372" s="107">
        <v>0.95833333333333337</v>
      </c>
      <c r="M372" s="106">
        <v>8.5</v>
      </c>
      <c r="N372" s="106">
        <v>125</v>
      </c>
      <c r="O372" s="107">
        <v>0.86111111111111116</v>
      </c>
      <c r="P372" s="106">
        <v>48.6</v>
      </c>
      <c r="Q372" s="106">
        <v>145</v>
      </c>
      <c r="R372" s="106"/>
      <c r="S372" s="106"/>
      <c r="T372" s="106"/>
      <c r="U372" s="106">
        <v>100</v>
      </c>
    </row>
    <row r="373" spans="1:21">
      <c r="A373" s="105">
        <v>38671</v>
      </c>
      <c r="B373" s="103">
        <v>12.8</v>
      </c>
      <c r="C373" s="103">
        <v>13.4</v>
      </c>
      <c r="D373" s="104">
        <v>9.7222222222222224E-2</v>
      </c>
      <c r="E373" s="103">
        <v>11.6</v>
      </c>
      <c r="F373" s="104">
        <v>0.71527777777777779</v>
      </c>
      <c r="G373" s="103">
        <v>86</v>
      </c>
      <c r="H373" s="103">
        <v>15</v>
      </c>
      <c r="I373" s="103">
        <v>3.4</v>
      </c>
      <c r="J373" s="104">
        <v>6.25E-2</v>
      </c>
      <c r="K373" s="103">
        <v>1.8</v>
      </c>
      <c r="L373" s="104">
        <v>4.8611111111111112E-2</v>
      </c>
      <c r="M373" s="103">
        <v>32.1</v>
      </c>
      <c r="N373" s="103">
        <v>9</v>
      </c>
      <c r="O373" s="104">
        <v>0.86805555555555547</v>
      </c>
      <c r="P373" s="103">
        <v>50</v>
      </c>
      <c r="Q373" s="103">
        <v>331</v>
      </c>
      <c r="R373" s="103"/>
      <c r="S373" s="103"/>
      <c r="T373" s="103"/>
      <c r="U373" s="103">
        <v>100</v>
      </c>
    </row>
    <row r="374" spans="1:21">
      <c r="A374" s="108">
        <v>38672</v>
      </c>
      <c r="B374" s="106">
        <v>12.9</v>
      </c>
      <c r="C374" s="106">
        <v>13.9</v>
      </c>
      <c r="D374" s="107">
        <v>0.60416666666666663</v>
      </c>
      <c r="E374" s="106">
        <v>10.7</v>
      </c>
      <c r="F374" s="107">
        <v>0.35416666666666669</v>
      </c>
      <c r="G374" s="106">
        <v>77</v>
      </c>
      <c r="H374" s="106">
        <v>1.4</v>
      </c>
      <c r="I374" s="106">
        <v>0.9</v>
      </c>
      <c r="J374" s="107">
        <v>0.51388888888888895</v>
      </c>
      <c r="K374" s="106">
        <v>0.4</v>
      </c>
      <c r="L374" s="107">
        <v>0.50694444444444442</v>
      </c>
      <c r="M374" s="106">
        <v>30</v>
      </c>
      <c r="N374" s="106">
        <v>308</v>
      </c>
      <c r="O374" s="107">
        <v>0.63888888888888895</v>
      </c>
      <c r="P374" s="106">
        <v>64.099999999999994</v>
      </c>
      <c r="Q374" s="106">
        <v>4</v>
      </c>
      <c r="R374" s="106"/>
      <c r="S374" s="106"/>
      <c r="T374" s="106"/>
      <c r="U374" s="106">
        <v>100</v>
      </c>
    </row>
    <row r="375" spans="1:21">
      <c r="A375" s="105">
        <v>38673</v>
      </c>
      <c r="B375" s="103">
        <v>11.8</v>
      </c>
      <c r="C375" s="103">
        <v>13.8</v>
      </c>
      <c r="D375" s="104">
        <v>0</v>
      </c>
      <c r="E375" s="103">
        <v>10.1</v>
      </c>
      <c r="F375" s="104">
        <v>0.97222222222222221</v>
      </c>
      <c r="G375" s="103">
        <v>87</v>
      </c>
      <c r="H375" s="103">
        <v>4.7</v>
      </c>
      <c r="I375" s="103">
        <v>3</v>
      </c>
      <c r="J375" s="104">
        <v>0.65972222222222221</v>
      </c>
      <c r="K375" s="103">
        <v>1.8</v>
      </c>
      <c r="L375" s="104">
        <v>0.64583333333333337</v>
      </c>
      <c r="M375" s="103">
        <v>15.3</v>
      </c>
      <c r="N375" s="103">
        <v>316</v>
      </c>
      <c r="O375" s="104">
        <v>6.9444444444444434E-2</v>
      </c>
      <c r="P375" s="103">
        <v>49.7</v>
      </c>
      <c r="Q375" s="103">
        <v>312</v>
      </c>
      <c r="R375" s="103"/>
      <c r="S375" s="103"/>
      <c r="T375" s="103"/>
      <c r="U375" s="103">
        <v>100</v>
      </c>
    </row>
    <row r="376" spans="1:21">
      <c r="A376" s="108">
        <v>38674</v>
      </c>
      <c r="B376" s="106">
        <v>9.6999999999999993</v>
      </c>
      <c r="C376" s="106">
        <v>13.3</v>
      </c>
      <c r="D376" s="107">
        <v>0.5625</v>
      </c>
      <c r="E376" s="106">
        <v>7.5</v>
      </c>
      <c r="F376" s="107">
        <v>0.95833333333333337</v>
      </c>
      <c r="G376" s="106">
        <v>85</v>
      </c>
      <c r="H376" s="106">
        <v>0.1</v>
      </c>
      <c r="I376" s="106">
        <v>0.1</v>
      </c>
      <c r="J376" s="107">
        <v>0.20138888888888887</v>
      </c>
      <c r="K376" s="106">
        <v>0.1</v>
      </c>
      <c r="L376" s="107">
        <v>0.20138888888888887</v>
      </c>
      <c r="M376" s="106">
        <v>12.4</v>
      </c>
      <c r="N376" s="106">
        <v>142</v>
      </c>
      <c r="O376" s="107">
        <v>0.22916666666666666</v>
      </c>
      <c r="P376" s="106">
        <v>26.6</v>
      </c>
      <c r="Q376" s="106">
        <v>157</v>
      </c>
      <c r="R376" s="106"/>
      <c r="S376" s="106"/>
      <c r="T376" s="106"/>
      <c r="U376" s="106">
        <v>100</v>
      </c>
    </row>
    <row r="377" spans="1:21">
      <c r="A377" s="105">
        <v>38675</v>
      </c>
      <c r="B377" s="103">
        <v>11.8</v>
      </c>
      <c r="C377" s="103">
        <v>16.8</v>
      </c>
      <c r="D377" s="104">
        <v>0.5625</v>
      </c>
      <c r="E377" s="103">
        <v>8</v>
      </c>
      <c r="F377" s="104">
        <v>0</v>
      </c>
      <c r="G377" s="103">
        <v>70</v>
      </c>
      <c r="H377" s="103">
        <v>0</v>
      </c>
      <c r="I377" s="103">
        <v>0</v>
      </c>
      <c r="J377" s="104">
        <v>0</v>
      </c>
      <c r="K377" s="103">
        <v>0</v>
      </c>
      <c r="L377" s="104">
        <v>0</v>
      </c>
      <c r="M377" s="103">
        <v>18.2</v>
      </c>
      <c r="N377" s="103">
        <v>147</v>
      </c>
      <c r="O377" s="104">
        <v>0.97916666666666663</v>
      </c>
      <c r="P377" s="103">
        <v>46.4</v>
      </c>
      <c r="Q377" s="103">
        <v>155</v>
      </c>
      <c r="R377" s="103"/>
      <c r="S377" s="103"/>
      <c r="T377" s="103"/>
      <c r="U377" s="103">
        <v>99.3</v>
      </c>
    </row>
    <row r="378" spans="1:21">
      <c r="A378" s="108">
        <v>38676</v>
      </c>
      <c r="B378" s="106">
        <v>13.9</v>
      </c>
      <c r="C378" s="106">
        <v>16.7</v>
      </c>
      <c r="D378" s="107">
        <v>0.54861111111111105</v>
      </c>
      <c r="E378" s="106">
        <v>11.9</v>
      </c>
      <c r="F378" s="107">
        <v>6.9444444444444441E-3</v>
      </c>
      <c r="G378" s="106">
        <v>65</v>
      </c>
      <c r="H378" s="106">
        <v>0</v>
      </c>
      <c r="I378" s="106">
        <v>0</v>
      </c>
      <c r="J378" s="106"/>
      <c r="K378" s="106">
        <v>0</v>
      </c>
      <c r="L378" s="107">
        <v>0</v>
      </c>
      <c r="M378" s="106">
        <v>21.5</v>
      </c>
      <c r="N378" s="106">
        <v>152</v>
      </c>
      <c r="O378" s="107">
        <v>0.54861111111111105</v>
      </c>
      <c r="P378" s="106">
        <v>49</v>
      </c>
      <c r="Q378" s="106">
        <v>149</v>
      </c>
      <c r="R378" s="106"/>
      <c r="S378" s="106"/>
      <c r="T378" s="106"/>
      <c r="U378" s="106">
        <v>100</v>
      </c>
    </row>
    <row r="379" spans="1:21">
      <c r="A379" s="105">
        <v>38677</v>
      </c>
      <c r="B379" s="103">
        <v>13.7</v>
      </c>
      <c r="C379" s="103">
        <v>18.2</v>
      </c>
      <c r="D379" s="104">
        <v>0.5625</v>
      </c>
      <c r="E379" s="103">
        <v>9.3000000000000007</v>
      </c>
      <c r="F379" s="104">
        <v>0.99305555555555547</v>
      </c>
      <c r="G379" s="103">
        <v>70</v>
      </c>
      <c r="H379" s="103">
        <v>0</v>
      </c>
      <c r="I379" s="103">
        <v>0</v>
      </c>
      <c r="J379" s="104">
        <v>0</v>
      </c>
      <c r="K379" s="103">
        <v>0</v>
      </c>
      <c r="L379" s="104">
        <v>0</v>
      </c>
      <c r="M379" s="103">
        <v>13.9</v>
      </c>
      <c r="N379" s="103">
        <v>131</v>
      </c>
      <c r="O379" s="104">
        <v>0.59027777777777779</v>
      </c>
      <c r="P379" s="103">
        <v>36.4</v>
      </c>
      <c r="Q379" s="103">
        <v>73</v>
      </c>
      <c r="R379" s="103"/>
      <c r="S379" s="103"/>
      <c r="T379" s="103"/>
      <c r="U379" s="103">
        <v>100</v>
      </c>
    </row>
    <row r="380" spans="1:21">
      <c r="A380" s="108">
        <v>38678</v>
      </c>
      <c r="B380" s="106">
        <v>9.1</v>
      </c>
      <c r="C380" s="106">
        <v>11.4</v>
      </c>
      <c r="D380" s="107">
        <v>0.4513888888888889</v>
      </c>
      <c r="E380" s="106">
        <v>6.6</v>
      </c>
      <c r="F380" s="107">
        <v>0.31944444444444448</v>
      </c>
      <c r="G380" s="106">
        <v>78</v>
      </c>
      <c r="H380" s="106">
        <v>0</v>
      </c>
      <c r="I380" s="106">
        <v>0</v>
      </c>
      <c r="J380" s="107">
        <v>0</v>
      </c>
      <c r="K380" s="106">
        <v>0</v>
      </c>
      <c r="L380" s="107">
        <v>0</v>
      </c>
      <c r="M380" s="106">
        <v>12.4</v>
      </c>
      <c r="N380" s="106">
        <v>103</v>
      </c>
      <c r="O380" s="107">
        <v>0.54861111111111105</v>
      </c>
      <c r="P380" s="106">
        <v>30.6</v>
      </c>
      <c r="Q380" s="106">
        <v>60</v>
      </c>
      <c r="R380" s="106"/>
      <c r="S380" s="106"/>
      <c r="T380" s="106"/>
      <c r="U380" s="106">
        <v>100</v>
      </c>
    </row>
    <row r="381" spans="1:21">
      <c r="A381" s="105">
        <v>38679</v>
      </c>
      <c r="B381" s="103">
        <v>8.6999999999999993</v>
      </c>
      <c r="C381" s="103">
        <v>9.6</v>
      </c>
      <c r="D381" s="104">
        <v>0.83333333333333337</v>
      </c>
      <c r="E381" s="103">
        <v>7.3</v>
      </c>
      <c r="F381" s="104">
        <v>0.13194444444444445</v>
      </c>
      <c r="G381" s="103">
        <v>67</v>
      </c>
      <c r="H381" s="103">
        <v>0</v>
      </c>
      <c r="I381" s="103">
        <v>0</v>
      </c>
      <c r="J381" s="104">
        <v>0</v>
      </c>
      <c r="K381" s="103">
        <v>0</v>
      </c>
      <c r="L381" s="104">
        <v>0</v>
      </c>
      <c r="M381" s="103">
        <v>21.1</v>
      </c>
      <c r="N381" s="103">
        <v>24</v>
      </c>
      <c r="O381" s="104">
        <v>0.63888888888888895</v>
      </c>
      <c r="P381" s="103">
        <v>47.9</v>
      </c>
      <c r="Q381" s="103">
        <v>7</v>
      </c>
      <c r="R381" s="103"/>
      <c r="S381" s="103"/>
      <c r="T381" s="103"/>
      <c r="U381" s="103">
        <v>100</v>
      </c>
    </row>
    <row r="382" spans="1:21">
      <c r="A382" s="108">
        <v>38680</v>
      </c>
      <c r="B382" s="106">
        <v>9.8000000000000007</v>
      </c>
      <c r="C382" s="106">
        <v>11.3</v>
      </c>
      <c r="D382" s="107">
        <v>0.82638888888888884</v>
      </c>
      <c r="E382" s="106">
        <v>8.9</v>
      </c>
      <c r="F382" s="107">
        <v>0.52083333333333337</v>
      </c>
      <c r="G382" s="106">
        <v>70</v>
      </c>
      <c r="H382" s="106">
        <v>1.1000000000000001</v>
      </c>
      <c r="I382" s="106">
        <v>0.5</v>
      </c>
      <c r="J382" s="107">
        <v>0.61805555555555558</v>
      </c>
      <c r="K382" s="106">
        <v>0.3</v>
      </c>
      <c r="L382" s="107">
        <v>0.59027777777777779</v>
      </c>
      <c r="M382" s="106">
        <v>29.8</v>
      </c>
      <c r="N382" s="106">
        <v>337</v>
      </c>
      <c r="O382" s="107">
        <v>0.95138888888888884</v>
      </c>
      <c r="P382" s="106">
        <v>63.4</v>
      </c>
      <c r="Q382" s="106">
        <v>28</v>
      </c>
      <c r="R382" s="106"/>
      <c r="S382" s="106"/>
      <c r="T382" s="106"/>
      <c r="U382" s="106">
        <v>100</v>
      </c>
    </row>
    <row r="383" spans="1:21">
      <c r="A383" s="105">
        <v>38681</v>
      </c>
      <c r="B383" s="103">
        <v>8.4</v>
      </c>
      <c r="C383" s="103">
        <v>11.9</v>
      </c>
      <c r="D383" s="104">
        <v>0.15277777777777776</v>
      </c>
      <c r="E383" s="103">
        <v>4.4000000000000004</v>
      </c>
      <c r="F383" s="104">
        <v>0.96527777777777779</v>
      </c>
      <c r="G383" s="103">
        <v>81</v>
      </c>
      <c r="H383" s="103">
        <v>52</v>
      </c>
      <c r="I383" s="103">
        <v>8</v>
      </c>
      <c r="J383" s="104">
        <v>0.54861111111111105</v>
      </c>
      <c r="K383" s="103">
        <v>2.5</v>
      </c>
      <c r="L383" s="104">
        <v>0.51388888888888895</v>
      </c>
      <c r="M383" s="103">
        <v>34.4</v>
      </c>
      <c r="N383" s="103">
        <v>286</v>
      </c>
      <c r="O383" s="104">
        <v>0.21527777777777779</v>
      </c>
      <c r="P383" s="103">
        <v>81.7</v>
      </c>
      <c r="Q383" s="103">
        <v>275</v>
      </c>
      <c r="R383" s="103"/>
      <c r="S383" s="103"/>
      <c r="T383" s="103"/>
      <c r="U383" s="103">
        <v>100</v>
      </c>
    </row>
    <row r="384" spans="1:21">
      <c r="A384" s="108">
        <v>38682</v>
      </c>
      <c r="B384" s="106">
        <v>5.9</v>
      </c>
      <c r="C384" s="106">
        <v>7.2</v>
      </c>
      <c r="D384" s="107">
        <v>0.69444444444444453</v>
      </c>
      <c r="E384" s="106">
        <v>3.7</v>
      </c>
      <c r="F384" s="107">
        <v>0.19444444444444445</v>
      </c>
      <c r="G384" s="106">
        <v>81</v>
      </c>
      <c r="H384" s="106">
        <v>13.8</v>
      </c>
      <c r="I384" s="106">
        <v>3.2</v>
      </c>
      <c r="J384" s="107">
        <v>0.17361111111111113</v>
      </c>
      <c r="K384" s="106">
        <v>1.1000000000000001</v>
      </c>
      <c r="L384" s="107">
        <v>0.15972222222222224</v>
      </c>
      <c r="M384" s="106">
        <v>32.299999999999997</v>
      </c>
      <c r="N384" s="106">
        <v>261</v>
      </c>
      <c r="O384" s="107">
        <v>0.10416666666666667</v>
      </c>
      <c r="P384" s="106">
        <v>88.9</v>
      </c>
      <c r="Q384" s="106">
        <v>229</v>
      </c>
      <c r="R384" s="106"/>
      <c r="S384" s="106"/>
      <c r="T384" s="106"/>
      <c r="U384" s="106">
        <v>100</v>
      </c>
    </row>
    <row r="385" spans="1:21">
      <c r="A385" s="105">
        <v>38683</v>
      </c>
      <c r="B385" s="103">
        <v>6.9</v>
      </c>
      <c r="C385" s="103">
        <v>8.3000000000000007</v>
      </c>
      <c r="D385" s="104">
        <v>0.59722222222222221</v>
      </c>
      <c r="E385" s="103">
        <v>5.0999999999999996</v>
      </c>
      <c r="F385" s="104">
        <v>0.86805555555555547</v>
      </c>
      <c r="G385" s="103">
        <v>83</v>
      </c>
      <c r="H385" s="103">
        <v>19.399999999999999</v>
      </c>
      <c r="I385" s="103">
        <v>5.8</v>
      </c>
      <c r="J385" s="104">
        <v>0.52777777777777779</v>
      </c>
      <c r="K385" s="103">
        <v>1.7</v>
      </c>
      <c r="L385" s="104">
        <v>0.52083333333333337</v>
      </c>
      <c r="M385" s="103">
        <v>27.2</v>
      </c>
      <c r="N385" s="103">
        <v>264</v>
      </c>
      <c r="O385" s="104">
        <v>0.35416666666666669</v>
      </c>
      <c r="P385" s="103">
        <v>66.2</v>
      </c>
      <c r="Q385" s="103">
        <v>273</v>
      </c>
      <c r="R385" s="103"/>
      <c r="S385" s="103"/>
      <c r="T385" s="103"/>
      <c r="U385" s="103">
        <v>100</v>
      </c>
    </row>
    <row r="386" spans="1:21">
      <c r="A386" s="108">
        <v>38684</v>
      </c>
      <c r="B386" s="106">
        <v>7.7</v>
      </c>
      <c r="C386" s="106">
        <v>10</v>
      </c>
      <c r="D386" s="107">
        <v>0.54166666666666663</v>
      </c>
      <c r="E386" s="106">
        <v>4.7</v>
      </c>
      <c r="F386" s="107">
        <v>0.24305555555555555</v>
      </c>
      <c r="G386" s="106">
        <v>71</v>
      </c>
      <c r="H386" s="106">
        <v>2.4</v>
      </c>
      <c r="I386" s="106">
        <v>1.3</v>
      </c>
      <c r="J386" s="107">
        <v>0.90972222222222221</v>
      </c>
      <c r="K386" s="106">
        <v>0.5</v>
      </c>
      <c r="L386" s="107">
        <v>0.90277777777777779</v>
      </c>
      <c r="M386" s="106">
        <v>22.8</v>
      </c>
      <c r="N386" s="106">
        <v>213</v>
      </c>
      <c r="O386" s="107">
        <v>0.95138888888888884</v>
      </c>
      <c r="P386" s="106">
        <v>60.8</v>
      </c>
      <c r="Q386" s="106">
        <v>273</v>
      </c>
      <c r="R386" s="106"/>
      <c r="S386" s="106"/>
      <c r="T386" s="106"/>
      <c r="U386" s="106">
        <v>100</v>
      </c>
    </row>
    <row r="387" spans="1:21">
      <c r="A387" s="105">
        <v>38685</v>
      </c>
      <c r="B387" s="103">
        <v>8.8000000000000007</v>
      </c>
      <c r="C387" s="103">
        <v>10.199999999999999</v>
      </c>
      <c r="D387" s="104">
        <v>0.63194444444444442</v>
      </c>
      <c r="E387" s="103">
        <v>7.2</v>
      </c>
      <c r="F387" s="104">
        <v>0.98611111111111116</v>
      </c>
      <c r="G387" s="103">
        <v>72</v>
      </c>
      <c r="H387" s="103">
        <v>11.1</v>
      </c>
      <c r="I387" s="103">
        <v>2.6</v>
      </c>
      <c r="J387" s="104">
        <v>0.20138888888888887</v>
      </c>
      <c r="K387" s="103">
        <v>0.8</v>
      </c>
      <c r="L387" s="104">
        <v>0.16666666666666666</v>
      </c>
      <c r="M387" s="103">
        <v>33</v>
      </c>
      <c r="N387" s="103">
        <v>325</v>
      </c>
      <c r="O387" s="104">
        <v>0.30555555555555552</v>
      </c>
      <c r="P387" s="103">
        <v>71.3</v>
      </c>
      <c r="Q387" s="103">
        <v>6</v>
      </c>
      <c r="R387" s="103"/>
      <c r="S387" s="103"/>
      <c r="T387" s="103"/>
      <c r="U387" s="103">
        <v>100</v>
      </c>
    </row>
    <row r="388" spans="1:21">
      <c r="A388" s="108">
        <v>38686</v>
      </c>
      <c r="B388" s="106">
        <v>9.4</v>
      </c>
      <c r="C388" s="106">
        <v>10.9</v>
      </c>
      <c r="D388" s="107">
        <v>0.5</v>
      </c>
      <c r="E388" s="106">
        <v>7.3</v>
      </c>
      <c r="F388" s="107">
        <v>0.14583333333333334</v>
      </c>
      <c r="G388" s="106">
        <v>84</v>
      </c>
      <c r="H388" s="106">
        <v>7.6</v>
      </c>
      <c r="I388" s="106">
        <v>2.2000000000000002</v>
      </c>
      <c r="J388" s="107">
        <v>0.89583333333333337</v>
      </c>
      <c r="K388" s="106">
        <v>0.6</v>
      </c>
      <c r="L388" s="107">
        <v>0.75</v>
      </c>
      <c r="M388" s="106">
        <v>21.2</v>
      </c>
      <c r="N388" s="106">
        <v>267</v>
      </c>
      <c r="O388" s="107">
        <v>0.51388888888888895</v>
      </c>
      <c r="P388" s="106">
        <v>52.2</v>
      </c>
      <c r="Q388" s="106">
        <v>92</v>
      </c>
      <c r="R388" s="106"/>
      <c r="S388" s="106"/>
      <c r="T388" s="106"/>
      <c r="U388" s="106">
        <v>100</v>
      </c>
    </row>
    <row r="389" spans="1:21">
      <c r="A389" s="121"/>
      <c r="B389" s="120">
        <v>11.576666666666663</v>
      </c>
      <c r="C389" s="120">
        <v>14.249999999999998</v>
      </c>
      <c r="D389" s="120">
        <v>0.53333333333333333</v>
      </c>
      <c r="E389" s="120">
        <v>8.879999999999999</v>
      </c>
      <c r="F389" s="120">
        <v>0.46990740740740744</v>
      </c>
      <c r="G389" s="120">
        <v>74.36666666666666</v>
      </c>
      <c r="H389" s="120">
        <v>243.6</v>
      </c>
      <c r="I389" s="120">
        <v>2.2266666666666666</v>
      </c>
      <c r="J389" s="120">
        <v>0.36898148148148152</v>
      </c>
      <c r="K389" s="120">
        <v>1.0033333333333334</v>
      </c>
      <c r="L389" s="120">
        <v>0.35</v>
      </c>
      <c r="M389" s="120">
        <v>23.106666666666666</v>
      </c>
      <c r="N389" s="120">
        <v>195</v>
      </c>
      <c r="O389" s="120">
        <v>0.47939814814814824</v>
      </c>
      <c r="P389" s="120">
        <v>59.326666666666675</v>
      </c>
      <c r="Q389" s="120">
        <v>167.5</v>
      </c>
      <c r="R389" s="119"/>
      <c r="S389" s="119"/>
      <c r="T389" s="119"/>
      <c r="U389" s="118"/>
    </row>
    <row r="390" spans="1:21">
      <c r="A390" s="116" t="s">
        <v>107</v>
      </c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4"/>
    </row>
    <row r="391" spans="1:21">
      <c r="A391" s="110" t="s">
        <v>101</v>
      </c>
      <c r="B391" s="113" t="s">
        <v>100</v>
      </c>
      <c r="C391" s="112"/>
      <c r="D391" s="112"/>
      <c r="E391" s="112"/>
      <c r="F391" s="111"/>
      <c r="G391" s="110" t="s">
        <v>99</v>
      </c>
      <c r="H391" s="113" t="s">
        <v>98</v>
      </c>
      <c r="I391" s="112"/>
      <c r="J391" s="112"/>
      <c r="K391" s="112"/>
      <c r="L391" s="111"/>
      <c r="M391" s="113" t="s">
        <v>97</v>
      </c>
      <c r="N391" s="112"/>
      <c r="O391" s="112"/>
      <c r="P391" s="112"/>
      <c r="Q391" s="111"/>
      <c r="R391" s="113" t="s">
        <v>105</v>
      </c>
      <c r="S391" s="112"/>
      <c r="T391" s="111"/>
      <c r="U391" s="110" t="s">
        <v>96</v>
      </c>
    </row>
    <row r="392" spans="1:21">
      <c r="A392" s="110"/>
      <c r="B392" s="110" t="s">
        <v>84</v>
      </c>
      <c r="C392" s="113" t="s">
        <v>95</v>
      </c>
      <c r="D392" s="111"/>
      <c r="E392" s="113" t="s">
        <v>94</v>
      </c>
      <c r="F392" s="111"/>
      <c r="G392" s="110" t="s">
        <v>90</v>
      </c>
      <c r="H392" s="110" t="s">
        <v>93</v>
      </c>
      <c r="I392" s="113" t="s">
        <v>92</v>
      </c>
      <c r="J392" s="111"/>
      <c r="K392" s="113" t="s">
        <v>91</v>
      </c>
      <c r="L392" s="111"/>
      <c r="M392" s="113" t="s">
        <v>90</v>
      </c>
      <c r="N392" s="111"/>
      <c r="O392" s="113" t="s">
        <v>89</v>
      </c>
      <c r="P392" s="112"/>
      <c r="Q392" s="111"/>
      <c r="R392" s="110" t="s">
        <v>90</v>
      </c>
      <c r="S392" s="113" t="s">
        <v>104</v>
      </c>
      <c r="T392" s="111"/>
      <c r="U392" s="110"/>
    </row>
    <row r="393" spans="1:21">
      <c r="A393" s="110"/>
      <c r="B393" s="110" t="s">
        <v>88</v>
      </c>
      <c r="C393" s="110" t="s">
        <v>88</v>
      </c>
      <c r="D393" s="110" t="s">
        <v>85</v>
      </c>
      <c r="E393" s="110" t="s">
        <v>87</v>
      </c>
      <c r="F393" s="110" t="s">
        <v>85</v>
      </c>
      <c r="G393" s="110" t="s">
        <v>81</v>
      </c>
      <c r="H393" s="110" t="s">
        <v>86</v>
      </c>
      <c r="I393" s="110"/>
      <c r="J393" s="110" t="s">
        <v>85</v>
      </c>
      <c r="K393" s="110"/>
      <c r="L393" s="110" t="s">
        <v>85</v>
      </c>
      <c r="M393" s="110" t="s">
        <v>83</v>
      </c>
      <c r="N393" s="110" t="s">
        <v>82</v>
      </c>
      <c r="O393" s="110" t="s">
        <v>84</v>
      </c>
      <c r="P393" s="110" t="s">
        <v>83</v>
      </c>
      <c r="Q393" s="110" t="s">
        <v>82</v>
      </c>
      <c r="R393" s="110" t="s">
        <v>103</v>
      </c>
      <c r="S393" s="110" t="s">
        <v>103</v>
      </c>
      <c r="T393" s="110" t="s">
        <v>85</v>
      </c>
      <c r="U393" s="110" t="s">
        <v>81</v>
      </c>
    </row>
    <row r="394" spans="1:21">
      <c r="A394" s="105">
        <v>38687</v>
      </c>
      <c r="B394" s="103">
        <v>11.7</v>
      </c>
      <c r="C394" s="103">
        <v>14.6</v>
      </c>
      <c r="D394" s="104">
        <v>0.95138888888888884</v>
      </c>
      <c r="E394" s="103">
        <v>6.8</v>
      </c>
      <c r="F394" s="104">
        <v>0.17361111111111113</v>
      </c>
      <c r="G394" s="103">
        <v>61</v>
      </c>
      <c r="H394" s="103">
        <v>0</v>
      </c>
      <c r="I394" s="103">
        <v>0</v>
      </c>
      <c r="J394" s="104">
        <v>0</v>
      </c>
      <c r="K394" s="103">
        <v>0</v>
      </c>
      <c r="L394" s="104">
        <v>0</v>
      </c>
      <c r="M394" s="103">
        <v>30.6</v>
      </c>
      <c r="N394" s="103">
        <v>194</v>
      </c>
      <c r="O394" s="104">
        <v>0.91666666666666663</v>
      </c>
      <c r="P394" s="103">
        <v>118.8</v>
      </c>
      <c r="Q394" s="103">
        <v>209</v>
      </c>
      <c r="R394" s="103"/>
      <c r="S394" s="103"/>
      <c r="T394" s="103"/>
      <c r="U394" s="103">
        <v>100</v>
      </c>
    </row>
    <row r="395" spans="1:21">
      <c r="A395" s="108">
        <v>38688</v>
      </c>
      <c r="B395" s="106">
        <v>11.7</v>
      </c>
      <c r="C395" s="106">
        <v>14.4</v>
      </c>
      <c r="D395" s="107">
        <v>9.0277777777777776E-2</v>
      </c>
      <c r="E395" s="106">
        <v>8.5</v>
      </c>
      <c r="F395" s="107">
        <v>0.83333333333333337</v>
      </c>
      <c r="G395" s="106">
        <v>69</v>
      </c>
      <c r="H395" s="106">
        <v>1.4</v>
      </c>
      <c r="I395" s="106">
        <v>0.9</v>
      </c>
      <c r="J395" s="107">
        <v>0.27777777777777779</v>
      </c>
      <c r="K395" s="106">
        <v>0.3</v>
      </c>
      <c r="L395" s="107">
        <v>0.25694444444444448</v>
      </c>
      <c r="M395" s="106">
        <v>19.899999999999999</v>
      </c>
      <c r="N395" s="106">
        <v>236</v>
      </c>
      <c r="O395" s="107">
        <v>8.3333333333333329E-2</v>
      </c>
      <c r="P395" s="106">
        <v>98.3</v>
      </c>
      <c r="Q395" s="106">
        <v>200</v>
      </c>
      <c r="R395" s="106"/>
      <c r="S395" s="106"/>
      <c r="T395" s="106"/>
      <c r="U395" s="106">
        <v>100</v>
      </c>
    </row>
    <row r="396" spans="1:21">
      <c r="A396" s="105">
        <v>38689</v>
      </c>
      <c r="B396" s="103">
        <v>12.2</v>
      </c>
      <c r="C396" s="103">
        <v>14.5</v>
      </c>
      <c r="D396" s="104">
        <v>0.97916666666666663</v>
      </c>
      <c r="E396" s="103">
        <v>8.1999999999999993</v>
      </c>
      <c r="F396" s="104">
        <v>2.7777777777777776E-2</v>
      </c>
      <c r="G396" s="103">
        <v>56</v>
      </c>
      <c r="H396" s="103">
        <v>0.8</v>
      </c>
      <c r="I396" s="103">
        <v>0.8</v>
      </c>
      <c r="J396" s="104">
        <v>2.0833333333333332E-2</v>
      </c>
      <c r="K396" s="103">
        <v>0.6</v>
      </c>
      <c r="L396" s="104">
        <v>2.0833333333333332E-2</v>
      </c>
      <c r="M396" s="103">
        <v>36.1</v>
      </c>
      <c r="N396" s="103">
        <v>230</v>
      </c>
      <c r="O396" s="104">
        <v>6.9444444444444441E-3</v>
      </c>
      <c r="P396" s="103">
        <v>92.5</v>
      </c>
      <c r="Q396" s="103">
        <v>298</v>
      </c>
      <c r="R396" s="103"/>
      <c r="S396" s="103"/>
      <c r="T396" s="103"/>
      <c r="U396" s="103">
        <v>100</v>
      </c>
    </row>
    <row r="397" spans="1:21">
      <c r="A397" s="108">
        <v>38690</v>
      </c>
      <c r="B397" s="106">
        <v>13.3</v>
      </c>
      <c r="C397" s="106">
        <v>16</v>
      </c>
      <c r="D397" s="107">
        <v>0.40277777777777773</v>
      </c>
      <c r="E397" s="106">
        <v>10.1</v>
      </c>
      <c r="F397" s="107">
        <v>0.97222222222222221</v>
      </c>
      <c r="G397" s="106">
        <v>66</v>
      </c>
      <c r="H397" s="106">
        <v>6.8</v>
      </c>
      <c r="I397" s="106">
        <v>3.8</v>
      </c>
      <c r="J397" s="107">
        <v>0.50694444444444442</v>
      </c>
      <c r="K397" s="106">
        <v>1</v>
      </c>
      <c r="L397" s="107">
        <v>0.47916666666666669</v>
      </c>
      <c r="M397" s="106">
        <v>40.200000000000003</v>
      </c>
      <c r="N397" s="106">
        <v>246</v>
      </c>
      <c r="O397" s="107">
        <v>0.2638888888888889</v>
      </c>
      <c r="P397" s="106">
        <v>102.2</v>
      </c>
      <c r="Q397" s="106">
        <v>215</v>
      </c>
      <c r="R397" s="106"/>
      <c r="S397" s="106"/>
      <c r="T397" s="106"/>
      <c r="U397" s="106">
        <v>100</v>
      </c>
    </row>
    <row r="398" spans="1:21">
      <c r="A398" s="105">
        <v>38691</v>
      </c>
      <c r="B398" s="103">
        <v>9.3000000000000007</v>
      </c>
      <c r="C398" s="103">
        <v>11</v>
      </c>
      <c r="D398" s="104">
        <v>6.9444444444444441E-3</v>
      </c>
      <c r="E398" s="103">
        <v>8.3000000000000007</v>
      </c>
      <c r="F398" s="104">
        <v>0.29166666666666669</v>
      </c>
      <c r="G398" s="103">
        <v>79</v>
      </c>
      <c r="H398" s="103">
        <v>18.600000000000001</v>
      </c>
      <c r="I398" s="103">
        <v>4</v>
      </c>
      <c r="J398" s="104">
        <v>0.29166666666666669</v>
      </c>
      <c r="K398" s="103">
        <v>1.8</v>
      </c>
      <c r="L398" s="104">
        <v>0.55555555555555558</v>
      </c>
      <c r="M398" s="103">
        <v>37.200000000000003</v>
      </c>
      <c r="N398" s="103">
        <v>280</v>
      </c>
      <c r="O398" s="104">
        <v>0.2986111111111111</v>
      </c>
      <c r="P398" s="103">
        <v>96.1</v>
      </c>
      <c r="Q398" s="103">
        <v>249</v>
      </c>
      <c r="R398" s="103"/>
      <c r="S398" s="103"/>
      <c r="T398" s="103"/>
      <c r="U398" s="103">
        <v>100</v>
      </c>
    </row>
    <row r="399" spans="1:21">
      <c r="A399" s="108">
        <v>38692</v>
      </c>
      <c r="B399" s="106">
        <v>9.1</v>
      </c>
      <c r="C399" s="106">
        <v>10.4</v>
      </c>
      <c r="D399" s="107">
        <v>0.53472222222222221</v>
      </c>
      <c r="E399" s="106">
        <v>7.7</v>
      </c>
      <c r="F399" s="107">
        <v>0.99305555555555547</v>
      </c>
      <c r="G399" s="106">
        <v>82</v>
      </c>
      <c r="H399" s="106">
        <v>21.6</v>
      </c>
      <c r="I399" s="106">
        <v>6</v>
      </c>
      <c r="J399" s="107">
        <v>0.30555555555555552</v>
      </c>
      <c r="K399" s="106">
        <v>2.2000000000000002</v>
      </c>
      <c r="L399" s="107">
        <v>0.30555555555555552</v>
      </c>
      <c r="M399" s="106">
        <v>25.2</v>
      </c>
      <c r="N399" s="106">
        <v>291</v>
      </c>
      <c r="O399" s="107">
        <v>0.27777777777777779</v>
      </c>
      <c r="P399" s="106">
        <v>67</v>
      </c>
      <c r="Q399" s="106">
        <v>265</v>
      </c>
      <c r="R399" s="106"/>
      <c r="S399" s="106"/>
      <c r="T399" s="106"/>
      <c r="U399" s="106">
        <v>100</v>
      </c>
    </row>
    <row r="400" spans="1:21">
      <c r="A400" s="105">
        <v>38693</v>
      </c>
      <c r="B400" s="103">
        <v>9</v>
      </c>
      <c r="C400" s="103">
        <v>12.2</v>
      </c>
      <c r="D400" s="104">
        <v>0.54861111111111105</v>
      </c>
      <c r="E400" s="103">
        <v>5.6</v>
      </c>
      <c r="F400" s="104">
        <v>0.14583333333333334</v>
      </c>
      <c r="G400" s="103">
        <v>80</v>
      </c>
      <c r="H400" s="103">
        <v>0</v>
      </c>
      <c r="I400" s="103">
        <v>0</v>
      </c>
      <c r="J400" s="103"/>
      <c r="K400" s="103">
        <v>0</v>
      </c>
      <c r="L400" s="104">
        <v>0</v>
      </c>
      <c r="M400" s="103">
        <v>12.3</v>
      </c>
      <c r="N400" s="103">
        <v>159</v>
      </c>
      <c r="O400" s="104">
        <v>0.97222222222222221</v>
      </c>
      <c r="P400" s="103">
        <v>27</v>
      </c>
      <c r="Q400" s="103">
        <v>143</v>
      </c>
      <c r="R400" s="103"/>
      <c r="S400" s="103"/>
      <c r="T400" s="103"/>
      <c r="U400" s="103">
        <v>100</v>
      </c>
    </row>
    <row r="401" spans="1:21">
      <c r="A401" s="108">
        <v>38694</v>
      </c>
      <c r="B401" s="106">
        <v>11.8</v>
      </c>
      <c r="C401" s="106">
        <v>12.9</v>
      </c>
      <c r="D401" s="107">
        <v>0.70138888888888884</v>
      </c>
      <c r="E401" s="106">
        <v>10.3</v>
      </c>
      <c r="F401" s="107">
        <v>0.3611111111111111</v>
      </c>
      <c r="G401" s="106">
        <v>82</v>
      </c>
      <c r="H401" s="106">
        <v>5.7</v>
      </c>
      <c r="I401" s="106">
        <v>3.5</v>
      </c>
      <c r="J401" s="107">
        <v>0.34722222222222227</v>
      </c>
      <c r="K401" s="106">
        <v>1.2</v>
      </c>
      <c r="L401" s="107">
        <v>0.3263888888888889</v>
      </c>
      <c r="M401" s="106">
        <v>25.8</v>
      </c>
      <c r="N401" s="106">
        <v>292</v>
      </c>
      <c r="O401" s="107">
        <v>0.60416666666666663</v>
      </c>
      <c r="P401" s="106">
        <v>59.8</v>
      </c>
      <c r="Q401" s="106">
        <v>212</v>
      </c>
      <c r="R401" s="106"/>
      <c r="S401" s="106"/>
      <c r="T401" s="106"/>
      <c r="U401" s="106">
        <v>100</v>
      </c>
    </row>
    <row r="402" spans="1:21">
      <c r="A402" s="105">
        <v>38695</v>
      </c>
      <c r="B402" s="103">
        <v>11.3</v>
      </c>
      <c r="C402" s="103">
        <v>12.4</v>
      </c>
      <c r="D402" s="104">
        <v>8.3333333333333329E-2</v>
      </c>
      <c r="E402" s="103">
        <v>8.1</v>
      </c>
      <c r="F402" s="104">
        <v>0.98611111111111116</v>
      </c>
      <c r="G402" s="103">
        <v>78</v>
      </c>
      <c r="H402" s="103">
        <v>0</v>
      </c>
      <c r="I402" s="103">
        <v>0</v>
      </c>
      <c r="J402" s="103"/>
      <c r="K402" s="103">
        <v>0</v>
      </c>
      <c r="L402" s="104">
        <v>0</v>
      </c>
      <c r="M402" s="103">
        <v>22.6</v>
      </c>
      <c r="N402" s="103">
        <v>23</v>
      </c>
      <c r="O402" s="104">
        <v>4.8611111111111112E-2</v>
      </c>
      <c r="P402" s="103">
        <v>46.1</v>
      </c>
      <c r="Q402" s="103">
        <v>302</v>
      </c>
      <c r="R402" s="103"/>
      <c r="S402" s="103"/>
      <c r="T402" s="103"/>
      <c r="U402" s="103">
        <v>100</v>
      </c>
    </row>
    <row r="403" spans="1:21">
      <c r="A403" s="108">
        <v>38696</v>
      </c>
      <c r="B403" s="106">
        <v>6.1</v>
      </c>
      <c r="C403" s="106">
        <v>8.1</v>
      </c>
      <c r="D403" s="107">
        <v>0</v>
      </c>
      <c r="E403" s="106">
        <v>3.9</v>
      </c>
      <c r="F403" s="107">
        <v>0.29166666666666669</v>
      </c>
      <c r="G403" s="106">
        <v>81</v>
      </c>
      <c r="H403" s="106">
        <v>0</v>
      </c>
      <c r="I403" s="106">
        <v>0</v>
      </c>
      <c r="J403" s="106"/>
      <c r="K403" s="106">
        <v>0</v>
      </c>
      <c r="L403" s="107">
        <v>0</v>
      </c>
      <c r="M403" s="106">
        <v>8.6</v>
      </c>
      <c r="N403" s="106">
        <v>132</v>
      </c>
      <c r="O403" s="107">
        <v>6.9444444444444441E-3</v>
      </c>
      <c r="P403" s="106">
        <v>22</v>
      </c>
      <c r="Q403" s="106">
        <v>90</v>
      </c>
      <c r="R403" s="106"/>
      <c r="S403" s="106"/>
      <c r="T403" s="106"/>
      <c r="U403" s="106">
        <v>100</v>
      </c>
    </row>
    <row r="404" spans="1:21">
      <c r="A404" s="105">
        <v>38697</v>
      </c>
      <c r="B404" s="103">
        <v>6.8</v>
      </c>
      <c r="C404" s="103">
        <v>9.1999999999999993</v>
      </c>
      <c r="D404" s="104">
        <v>0.97222222222222221</v>
      </c>
      <c r="E404" s="103">
        <v>4.5</v>
      </c>
      <c r="F404" s="104">
        <v>0.24305555555555555</v>
      </c>
      <c r="G404" s="103">
        <v>80</v>
      </c>
      <c r="H404" s="103">
        <v>0</v>
      </c>
      <c r="I404" s="103">
        <v>0</v>
      </c>
      <c r="J404" s="103"/>
      <c r="K404" s="103">
        <v>0</v>
      </c>
      <c r="L404" s="104">
        <v>0</v>
      </c>
      <c r="M404" s="103">
        <v>18.100000000000001</v>
      </c>
      <c r="N404" s="103">
        <v>294</v>
      </c>
      <c r="O404" s="104">
        <v>0.93055555555555547</v>
      </c>
      <c r="P404" s="103">
        <v>54</v>
      </c>
      <c r="Q404" s="103">
        <v>158</v>
      </c>
      <c r="R404" s="103"/>
      <c r="S404" s="103"/>
      <c r="T404" s="103"/>
      <c r="U404" s="103">
        <v>100</v>
      </c>
    </row>
    <row r="405" spans="1:21">
      <c r="A405" s="108">
        <v>38698</v>
      </c>
      <c r="B405" s="106">
        <v>9.6</v>
      </c>
      <c r="C405" s="106">
        <v>10.3</v>
      </c>
      <c r="D405" s="107">
        <v>0.78472222222222221</v>
      </c>
      <c r="E405" s="106">
        <v>9</v>
      </c>
      <c r="F405" s="107">
        <v>7.6388888888888895E-2</v>
      </c>
      <c r="G405" s="106">
        <v>73</v>
      </c>
      <c r="H405" s="106">
        <v>0</v>
      </c>
      <c r="I405" s="106">
        <v>0</v>
      </c>
      <c r="J405" s="106"/>
      <c r="K405" s="106">
        <v>0</v>
      </c>
      <c r="L405" s="107">
        <v>0</v>
      </c>
      <c r="M405" s="106">
        <v>31.4</v>
      </c>
      <c r="N405" s="106">
        <v>4</v>
      </c>
      <c r="O405" s="107">
        <v>3.4722222222222224E-2</v>
      </c>
      <c r="P405" s="106">
        <v>53.6</v>
      </c>
      <c r="Q405" s="106">
        <v>299</v>
      </c>
      <c r="R405" s="106"/>
      <c r="S405" s="106"/>
      <c r="T405" s="106"/>
      <c r="U405" s="106">
        <v>100</v>
      </c>
    </row>
    <row r="406" spans="1:21">
      <c r="A406" s="105">
        <v>38699</v>
      </c>
      <c r="B406" s="103">
        <v>7.9</v>
      </c>
      <c r="C406" s="103">
        <v>9.6</v>
      </c>
      <c r="D406" s="104">
        <v>3.4722222222222224E-2</v>
      </c>
      <c r="E406" s="103">
        <v>6.6</v>
      </c>
      <c r="F406" s="104">
        <v>0.61111111111111105</v>
      </c>
      <c r="G406" s="103">
        <v>83</v>
      </c>
      <c r="H406" s="103">
        <v>2.5</v>
      </c>
      <c r="I406" s="103">
        <v>0.4</v>
      </c>
      <c r="J406" s="104">
        <v>0.63888888888888895</v>
      </c>
      <c r="K406" s="103">
        <v>0.2</v>
      </c>
      <c r="L406" s="104">
        <v>0.35416666666666669</v>
      </c>
      <c r="M406" s="103">
        <v>23.4</v>
      </c>
      <c r="N406" s="103">
        <v>27</v>
      </c>
      <c r="O406" s="104">
        <v>0.99305555555555547</v>
      </c>
      <c r="P406" s="103">
        <v>51.8</v>
      </c>
      <c r="Q406" s="103">
        <v>52</v>
      </c>
      <c r="R406" s="103"/>
      <c r="S406" s="103"/>
      <c r="T406" s="103"/>
      <c r="U406" s="103">
        <v>100</v>
      </c>
    </row>
    <row r="407" spans="1:21">
      <c r="A407" s="108">
        <v>38700</v>
      </c>
      <c r="B407" s="106">
        <v>7.9</v>
      </c>
      <c r="C407" s="106">
        <v>8.5</v>
      </c>
      <c r="D407" s="107">
        <v>0.64583333333333337</v>
      </c>
      <c r="E407" s="106">
        <v>6.9</v>
      </c>
      <c r="F407" s="107">
        <v>0.97916666666666663</v>
      </c>
      <c r="G407" s="106">
        <v>70</v>
      </c>
      <c r="H407" s="106">
        <v>0</v>
      </c>
      <c r="I407" s="106">
        <v>0</v>
      </c>
      <c r="J407" s="106"/>
      <c r="K407" s="106">
        <v>0</v>
      </c>
      <c r="L407" s="107">
        <v>0</v>
      </c>
      <c r="M407" s="106">
        <v>25</v>
      </c>
      <c r="N407" s="106">
        <v>33</v>
      </c>
      <c r="O407" s="107">
        <v>0.15972222222222224</v>
      </c>
      <c r="P407" s="106">
        <v>53.6</v>
      </c>
      <c r="Q407" s="106">
        <v>27</v>
      </c>
      <c r="R407" s="106"/>
      <c r="S407" s="106"/>
      <c r="T407" s="106"/>
      <c r="U407" s="106">
        <v>100</v>
      </c>
    </row>
    <row r="408" spans="1:21">
      <c r="A408" s="105">
        <v>38701</v>
      </c>
      <c r="B408" s="103">
        <v>7.3</v>
      </c>
      <c r="C408" s="103">
        <v>8.6999999999999993</v>
      </c>
      <c r="D408" s="104">
        <v>0.84722222222222221</v>
      </c>
      <c r="E408" s="103">
        <v>6.2</v>
      </c>
      <c r="F408" s="104">
        <v>0.2986111111111111</v>
      </c>
      <c r="G408" s="103">
        <v>76</v>
      </c>
      <c r="H408" s="103">
        <v>0.5</v>
      </c>
      <c r="I408" s="103">
        <v>0.4</v>
      </c>
      <c r="J408" s="104">
        <v>0.46527777777777773</v>
      </c>
      <c r="K408" s="103">
        <v>0.2</v>
      </c>
      <c r="L408" s="104">
        <v>0.4375</v>
      </c>
      <c r="M408" s="103">
        <v>8.4</v>
      </c>
      <c r="N408" s="103">
        <v>93</v>
      </c>
      <c r="O408" s="104">
        <v>0.13194444444444445</v>
      </c>
      <c r="P408" s="103">
        <v>38.9</v>
      </c>
      <c r="Q408" s="103">
        <v>76</v>
      </c>
      <c r="R408" s="103"/>
      <c r="S408" s="103"/>
      <c r="T408" s="103"/>
      <c r="U408" s="103">
        <v>100</v>
      </c>
    </row>
    <row r="409" spans="1:21">
      <c r="A409" s="108">
        <v>38702</v>
      </c>
      <c r="B409" s="106">
        <v>8.6999999999999993</v>
      </c>
      <c r="C409" s="106">
        <v>10.8</v>
      </c>
      <c r="D409" s="107">
        <v>0.88888888888888884</v>
      </c>
      <c r="E409" s="106">
        <v>6.6</v>
      </c>
      <c r="F409" s="107">
        <v>0.17361111111111113</v>
      </c>
      <c r="G409" s="106">
        <v>74</v>
      </c>
      <c r="H409" s="106">
        <v>0</v>
      </c>
      <c r="I409" s="106">
        <v>0</v>
      </c>
      <c r="J409" s="106"/>
      <c r="K409" s="106">
        <v>0</v>
      </c>
      <c r="L409" s="107">
        <v>0</v>
      </c>
      <c r="M409" s="106">
        <v>15.9</v>
      </c>
      <c r="N409" s="106">
        <v>258</v>
      </c>
      <c r="O409" s="107">
        <v>0.94444444444444453</v>
      </c>
      <c r="P409" s="106">
        <v>56.2</v>
      </c>
      <c r="Q409" s="106">
        <v>33</v>
      </c>
      <c r="R409" s="106"/>
      <c r="S409" s="106"/>
      <c r="T409" s="106"/>
      <c r="U409" s="106">
        <v>100</v>
      </c>
    </row>
    <row r="410" spans="1:21">
      <c r="A410" s="105">
        <v>38703</v>
      </c>
      <c r="B410" s="103">
        <v>10.3</v>
      </c>
      <c r="C410" s="103">
        <v>11.6</v>
      </c>
      <c r="D410" s="104">
        <v>0.34027777777777773</v>
      </c>
      <c r="E410" s="103">
        <v>9.1</v>
      </c>
      <c r="F410" s="104">
        <v>0.50694444444444442</v>
      </c>
      <c r="G410" s="103">
        <v>82</v>
      </c>
      <c r="H410" s="103">
        <v>1.2</v>
      </c>
      <c r="I410" s="103">
        <v>1</v>
      </c>
      <c r="J410" s="104">
        <v>0.25694444444444448</v>
      </c>
      <c r="K410" s="103">
        <v>0.5</v>
      </c>
      <c r="L410" s="104">
        <v>0.25694444444444448</v>
      </c>
      <c r="M410" s="103">
        <v>32.700000000000003</v>
      </c>
      <c r="N410" s="103">
        <v>352</v>
      </c>
      <c r="O410" s="104">
        <v>0.16666666666666666</v>
      </c>
      <c r="P410" s="103">
        <v>68.400000000000006</v>
      </c>
      <c r="Q410" s="103">
        <v>291</v>
      </c>
      <c r="R410" s="103"/>
      <c r="S410" s="103"/>
      <c r="T410" s="103"/>
      <c r="U410" s="103">
        <v>100</v>
      </c>
    </row>
    <row r="411" spans="1:21">
      <c r="A411" s="108">
        <v>38704</v>
      </c>
      <c r="B411" s="106">
        <v>7.6</v>
      </c>
      <c r="C411" s="106">
        <v>10</v>
      </c>
      <c r="D411" s="107">
        <v>0</v>
      </c>
      <c r="E411" s="106">
        <v>4.4000000000000004</v>
      </c>
      <c r="F411" s="107">
        <v>0.99305555555555547</v>
      </c>
      <c r="G411" s="106">
        <v>77</v>
      </c>
      <c r="H411" s="106">
        <v>0.1</v>
      </c>
      <c r="I411" s="106">
        <v>0.1</v>
      </c>
      <c r="J411" s="107">
        <v>0.54166666666666663</v>
      </c>
      <c r="K411" s="106">
        <v>0.1</v>
      </c>
      <c r="L411" s="107">
        <v>0.54166666666666663</v>
      </c>
      <c r="M411" s="106">
        <v>11.6</v>
      </c>
      <c r="N411" s="106">
        <v>128</v>
      </c>
      <c r="O411" s="107">
        <v>0.13194444444444445</v>
      </c>
      <c r="P411" s="106">
        <v>42.5</v>
      </c>
      <c r="Q411" s="106">
        <v>38</v>
      </c>
      <c r="R411" s="106"/>
      <c r="S411" s="106"/>
      <c r="T411" s="106"/>
      <c r="U411" s="106">
        <v>100</v>
      </c>
    </row>
    <row r="412" spans="1:21">
      <c r="A412" s="105">
        <v>38705</v>
      </c>
      <c r="B412" s="103">
        <v>4.9000000000000004</v>
      </c>
      <c r="C412" s="103">
        <v>10.6</v>
      </c>
      <c r="D412" s="104">
        <v>0.58333333333333337</v>
      </c>
      <c r="E412" s="103">
        <v>1.7</v>
      </c>
      <c r="F412" s="104">
        <v>0.3263888888888889</v>
      </c>
      <c r="G412" s="103">
        <v>78</v>
      </c>
      <c r="H412" s="103">
        <v>0</v>
      </c>
      <c r="I412" s="103">
        <v>0</v>
      </c>
      <c r="J412" s="103"/>
      <c r="K412" s="103">
        <v>0</v>
      </c>
      <c r="L412" s="104">
        <v>0</v>
      </c>
      <c r="M412" s="103">
        <v>15.8</v>
      </c>
      <c r="N412" s="103">
        <v>145</v>
      </c>
      <c r="O412" s="104">
        <v>0.36805555555555558</v>
      </c>
      <c r="P412" s="103">
        <v>33.1</v>
      </c>
      <c r="Q412" s="103">
        <v>147</v>
      </c>
      <c r="R412" s="103"/>
      <c r="S412" s="103"/>
      <c r="T412" s="103"/>
      <c r="U412" s="103">
        <v>100</v>
      </c>
    </row>
    <row r="413" spans="1:21">
      <c r="A413" s="108">
        <v>38706</v>
      </c>
      <c r="B413" s="106">
        <v>4</v>
      </c>
      <c r="C413" s="106">
        <v>10.3</v>
      </c>
      <c r="D413" s="107">
        <v>0.59027777777777779</v>
      </c>
      <c r="E413" s="106">
        <v>-0.3</v>
      </c>
      <c r="F413" s="107">
        <v>0.3125</v>
      </c>
      <c r="G413" s="106">
        <v>75</v>
      </c>
      <c r="H413" s="106">
        <v>0</v>
      </c>
      <c r="I413" s="106">
        <v>0</v>
      </c>
      <c r="J413" s="106"/>
      <c r="K413" s="106">
        <v>0</v>
      </c>
      <c r="L413" s="107">
        <v>0</v>
      </c>
      <c r="M413" s="106">
        <v>15.2</v>
      </c>
      <c r="N413" s="106">
        <v>146</v>
      </c>
      <c r="O413" s="107">
        <v>0.98611111111111116</v>
      </c>
      <c r="P413" s="106">
        <v>27</v>
      </c>
      <c r="Q413" s="106">
        <v>149</v>
      </c>
      <c r="R413" s="106"/>
      <c r="S413" s="106"/>
      <c r="T413" s="106"/>
      <c r="U413" s="106">
        <v>100</v>
      </c>
    </row>
    <row r="414" spans="1:21">
      <c r="A414" s="105">
        <v>38707</v>
      </c>
      <c r="B414" s="103">
        <v>5.6</v>
      </c>
      <c r="C414" s="103">
        <v>11.6</v>
      </c>
      <c r="D414" s="104">
        <v>0.63888888888888895</v>
      </c>
      <c r="E414" s="103">
        <v>2.7</v>
      </c>
      <c r="F414" s="104">
        <v>0.18055555555555555</v>
      </c>
      <c r="G414" s="103">
        <v>73</v>
      </c>
      <c r="H414" s="103">
        <v>0</v>
      </c>
      <c r="I414" s="103">
        <v>0</v>
      </c>
      <c r="J414" s="103"/>
      <c r="K414" s="103">
        <v>0</v>
      </c>
      <c r="L414" s="104">
        <v>0</v>
      </c>
      <c r="M414" s="103">
        <v>14.4</v>
      </c>
      <c r="N414" s="103">
        <v>145</v>
      </c>
      <c r="O414" s="104">
        <v>0.19444444444444445</v>
      </c>
      <c r="P414" s="103">
        <v>34.200000000000003</v>
      </c>
      <c r="Q414" s="103">
        <v>140</v>
      </c>
      <c r="R414" s="103"/>
      <c r="S414" s="103"/>
      <c r="T414" s="103"/>
      <c r="U414" s="103">
        <v>100</v>
      </c>
    </row>
    <row r="415" spans="1:21">
      <c r="A415" s="108">
        <v>38708</v>
      </c>
      <c r="B415" s="106">
        <v>4.7</v>
      </c>
      <c r="C415" s="106">
        <v>9.6</v>
      </c>
      <c r="D415" s="107">
        <v>0.54861111111111105</v>
      </c>
      <c r="E415" s="106">
        <v>0.4</v>
      </c>
      <c r="F415" s="107">
        <v>0.31944444444444448</v>
      </c>
      <c r="G415" s="106">
        <v>78</v>
      </c>
      <c r="H415" s="106">
        <v>0</v>
      </c>
      <c r="I415" s="106">
        <v>0</v>
      </c>
      <c r="J415" s="106"/>
      <c r="K415" s="106">
        <v>0</v>
      </c>
      <c r="L415" s="107">
        <v>0</v>
      </c>
      <c r="M415" s="106">
        <v>14.5</v>
      </c>
      <c r="N415" s="106">
        <v>149</v>
      </c>
      <c r="O415" s="107">
        <v>0.15277777777777776</v>
      </c>
      <c r="P415" s="106">
        <v>32.799999999999997</v>
      </c>
      <c r="Q415" s="106">
        <v>150</v>
      </c>
      <c r="R415" s="106"/>
      <c r="S415" s="106"/>
      <c r="T415" s="106"/>
      <c r="U415" s="106">
        <v>100</v>
      </c>
    </row>
    <row r="416" spans="1:21">
      <c r="A416" s="105">
        <v>38709</v>
      </c>
      <c r="B416" s="103">
        <v>3</v>
      </c>
      <c r="C416" s="103">
        <v>7.4</v>
      </c>
      <c r="D416" s="104">
        <v>0.63194444444444442</v>
      </c>
      <c r="E416" s="103">
        <v>-1.2</v>
      </c>
      <c r="F416" s="104">
        <v>0.31944444444444448</v>
      </c>
      <c r="G416" s="103">
        <v>84</v>
      </c>
      <c r="H416" s="103">
        <v>0</v>
      </c>
      <c r="I416" s="103">
        <v>0</v>
      </c>
      <c r="J416" s="103"/>
      <c r="K416" s="103">
        <v>0</v>
      </c>
      <c r="L416" s="104">
        <v>0</v>
      </c>
      <c r="M416" s="103">
        <v>12.2</v>
      </c>
      <c r="N416" s="103">
        <v>143</v>
      </c>
      <c r="O416" s="104">
        <v>0.84027777777777779</v>
      </c>
      <c r="P416" s="103">
        <v>24.5</v>
      </c>
      <c r="Q416" s="103">
        <v>147</v>
      </c>
      <c r="R416" s="103"/>
      <c r="S416" s="103"/>
      <c r="T416" s="103"/>
      <c r="U416" s="103">
        <v>100</v>
      </c>
    </row>
    <row r="417" spans="1:21">
      <c r="A417" s="108">
        <v>38710</v>
      </c>
      <c r="B417" s="106">
        <v>2.8</v>
      </c>
      <c r="C417" s="106">
        <v>7.8</v>
      </c>
      <c r="D417" s="107">
        <v>0.54861111111111105</v>
      </c>
      <c r="E417" s="106">
        <v>-1.3</v>
      </c>
      <c r="F417" s="107">
        <v>0.33333333333333331</v>
      </c>
      <c r="G417" s="106">
        <v>79</v>
      </c>
      <c r="H417" s="106">
        <v>0</v>
      </c>
      <c r="I417" s="106">
        <v>0</v>
      </c>
      <c r="J417" s="106"/>
      <c r="K417" s="106">
        <v>0</v>
      </c>
      <c r="L417" s="107">
        <v>0</v>
      </c>
      <c r="M417" s="106">
        <v>12.7</v>
      </c>
      <c r="N417" s="106">
        <v>147</v>
      </c>
      <c r="O417" s="107">
        <v>4.8611111111111112E-2</v>
      </c>
      <c r="P417" s="106">
        <v>25.2</v>
      </c>
      <c r="Q417" s="106">
        <v>147</v>
      </c>
      <c r="R417" s="106"/>
      <c r="S417" s="106"/>
      <c r="T417" s="106"/>
      <c r="U417" s="106">
        <v>100</v>
      </c>
    </row>
    <row r="418" spans="1:21">
      <c r="A418" s="105">
        <v>38711</v>
      </c>
      <c r="B418" s="103">
        <v>3.8</v>
      </c>
      <c r="C418" s="103">
        <v>10.1</v>
      </c>
      <c r="D418" s="104">
        <v>0.56944444444444442</v>
      </c>
      <c r="E418" s="103">
        <v>0.2</v>
      </c>
      <c r="F418" s="104">
        <v>0.2986111111111111</v>
      </c>
      <c r="G418" s="103">
        <v>73</v>
      </c>
      <c r="H418" s="103">
        <v>0</v>
      </c>
      <c r="I418" s="103">
        <v>0</v>
      </c>
      <c r="J418" s="103"/>
      <c r="K418" s="103">
        <v>0</v>
      </c>
      <c r="L418" s="104">
        <v>0</v>
      </c>
      <c r="M418" s="103">
        <v>14.6</v>
      </c>
      <c r="N418" s="103">
        <v>143</v>
      </c>
      <c r="O418" s="104">
        <v>0.375</v>
      </c>
      <c r="P418" s="103">
        <v>28.1</v>
      </c>
      <c r="Q418" s="103">
        <v>148</v>
      </c>
      <c r="R418" s="103"/>
      <c r="S418" s="103"/>
      <c r="T418" s="103"/>
      <c r="U418" s="103">
        <v>100</v>
      </c>
    </row>
    <row r="419" spans="1:21">
      <c r="A419" s="108">
        <v>38712</v>
      </c>
      <c r="B419" s="106">
        <v>3.9</v>
      </c>
      <c r="C419" s="106">
        <v>6.1</v>
      </c>
      <c r="D419" s="107">
        <v>0.55555555555555558</v>
      </c>
      <c r="E419" s="106">
        <v>2</v>
      </c>
      <c r="F419" s="107">
        <v>0.15277777777777776</v>
      </c>
      <c r="G419" s="106">
        <v>82</v>
      </c>
      <c r="H419" s="106">
        <v>0</v>
      </c>
      <c r="I419" s="106">
        <v>0</v>
      </c>
      <c r="J419" s="106"/>
      <c r="K419" s="106">
        <v>0</v>
      </c>
      <c r="L419" s="107">
        <v>0</v>
      </c>
      <c r="M419" s="106">
        <v>13.5</v>
      </c>
      <c r="N419" s="106">
        <v>136</v>
      </c>
      <c r="O419" s="107">
        <v>0.1388888888888889</v>
      </c>
      <c r="P419" s="106">
        <v>26.3</v>
      </c>
      <c r="Q419" s="106">
        <v>146</v>
      </c>
      <c r="R419" s="106"/>
      <c r="S419" s="106"/>
      <c r="T419" s="106"/>
      <c r="U419" s="106">
        <v>100</v>
      </c>
    </row>
    <row r="420" spans="1:21">
      <c r="A420" s="105">
        <v>38713</v>
      </c>
      <c r="B420" s="103">
        <v>3.5</v>
      </c>
      <c r="C420" s="103">
        <v>6</v>
      </c>
      <c r="D420" s="104">
        <v>0.60416666666666663</v>
      </c>
      <c r="E420" s="103">
        <v>2</v>
      </c>
      <c r="F420" s="104">
        <v>0.97916666666666663</v>
      </c>
      <c r="G420" s="103">
        <v>73</v>
      </c>
      <c r="H420" s="103">
        <v>0.1</v>
      </c>
      <c r="I420" s="103">
        <v>0</v>
      </c>
      <c r="J420" s="103"/>
      <c r="K420" s="103">
        <v>0.1</v>
      </c>
      <c r="L420" s="104">
        <v>0.99305555555555547</v>
      </c>
      <c r="M420" s="103">
        <v>10.199999999999999</v>
      </c>
      <c r="N420" s="103">
        <v>136</v>
      </c>
      <c r="O420" s="104">
        <v>0.1875</v>
      </c>
      <c r="P420" s="103">
        <v>23.8</v>
      </c>
      <c r="Q420" s="103">
        <v>140</v>
      </c>
      <c r="R420" s="103"/>
      <c r="S420" s="103"/>
      <c r="T420" s="103"/>
      <c r="U420" s="103">
        <v>100</v>
      </c>
    </row>
    <row r="421" spans="1:21">
      <c r="A421" s="108">
        <v>38714</v>
      </c>
      <c r="B421" s="106">
        <v>3.2</v>
      </c>
      <c r="C421" s="106">
        <v>7.2</v>
      </c>
      <c r="D421" s="107">
        <v>0.78472222222222221</v>
      </c>
      <c r="E421" s="106">
        <v>1</v>
      </c>
      <c r="F421" s="107">
        <v>0.22916666666666666</v>
      </c>
      <c r="G421" s="106">
        <v>86</v>
      </c>
      <c r="H421" s="106">
        <v>15.7</v>
      </c>
      <c r="I421" s="106">
        <v>3.5</v>
      </c>
      <c r="J421" s="107">
        <v>0.92361111111111116</v>
      </c>
      <c r="K421" s="106">
        <v>1</v>
      </c>
      <c r="L421" s="107">
        <v>0.91666666666666663</v>
      </c>
      <c r="M421" s="106">
        <v>15.4</v>
      </c>
      <c r="N421" s="106">
        <v>177</v>
      </c>
      <c r="O421" s="107">
        <v>0.75694444444444453</v>
      </c>
      <c r="P421" s="106">
        <v>54.4</v>
      </c>
      <c r="Q421" s="106">
        <v>149</v>
      </c>
      <c r="R421" s="106"/>
      <c r="S421" s="106"/>
      <c r="T421" s="106"/>
      <c r="U421" s="106">
        <v>100</v>
      </c>
    </row>
    <row r="422" spans="1:21">
      <c r="A422" s="105">
        <v>38715</v>
      </c>
      <c r="B422" s="103">
        <v>5.3</v>
      </c>
      <c r="C422" s="103">
        <v>12.6</v>
      </c>
      <c r="D422" s="104">
        <v>0.875</v>
      </c>
      <c r="E422" s="103">
        <v>1.9</v>
      </c>
      <c r="F422" s="104">
        <v>0.3125</v>
      </c>
      <c r="G422" s="103">
        <v>91</v>
      </c>
      <c r="H422" s="103">
        <v>9.1</v>
      </c>
      <c r="I422" s="103">
        <v>1.6</v>
      </c>
      <c r="J422" s="104">
        <v>0.72222222222222221</v>
      </c>
      <c r="K422" s="103">
        <v>0.4</v>
      </c>
      <c r="L422" s="104">
        <v>1.3888888888888888E-2</v>
      </c>
      <c r="M422" s="103">
        <v>19.8</v>
      </c>
      <c r="N422" s="103">
        <v>182</v>
      </c>
      <c r="O422" s="104">
        <v>0.84722222222222221</v>
      </c>
      <c r="P422" s="103">
        <v>69.8</v>
      </c>
      <c r="Q422" s="103">
        <v>144</v>
      </c>
      <c r="R422" s="103"/>
      <c r="S422" s="103"/>
      <c r="T422" s="103"/>
      <c r="U422" s="103">
        <v>100</v>
      </c>
    </row>
    <row r="423" spans="1:21">
      <c r="A423" s="108">
        <v>38716</v>
      </c>
      <c r="B423" s="106">
        <v>12.8</v>
      </c>
      <c r="C423" s="106">
        <v>13.6</v>
      </c>
      <c r="D423" s="107">
        <v>0.70833333333333337</v>
      </c>
      <c r="E423" s="106">
        <v>11.3</v>
      </c>
      <c r="F423" s="107">
        <v>0.98611111111111116</v>
      </c>
      <c r="G423" s="106">
        <v>87</v>
      </c>
      <c r="H423" s="106">
        <v>17.399999999999999</v>
      </c>
      <c r="I423" s="106">
        <v>4.8</v>
      </c>
      <c r="J423" s="107">
        <v>0.1875</v>
      </c>
      <c r="K423" s="106">
        <v>1.2</v>
      </c>
      <c r="L423" s="107">
        <v>0.18055555555555555</v>
      </c>
      <c r="M423" s="106">
        <v>30.8</v>
      </c>
      <c r="N423" s="106">
        <v>282</v>
      </c>
      <c r="O423" s="107">
        <v>0.22222222222222221</v>
      </c>
      <c r="P423" s="106">
        <v>73.400000000000006</v>
      </c>
      <c r="Q423" s="106">
        <v>292</v>
      </c>
      <c r="R423" s="106"/>
      <c r="S423" s="106"/>
      <c r="T423" s="106"/>
      <c r="U423" s="106">
        <v>100</v>
      </c>
    </row>
    <row r="424" spans="1:21">
      <c r="A424" s="105">
        <v>38717</v>
      </c>
      <c r="B424" s="103">
        <v>11.1</v>
      </c>
      <c r="C424" s="103">
        <v>13.4</v>
      </c>
      <c r="D424" s="104">
        <v>0.15277777777777776</v>
      </c>
      <c r="E424" s="103">
        <v>7.8</v>
      </c>
      <c r="F424" s="104">
        <v>0.97222222222222221</v>
      </c>
      <c r="G424" s="103">
        <v>75</v>
      </c>
      <c r="H424" s="103">
        <v>14.3</v>
      </c>
      <c r="I424" s="103">
        <v>3.5</v>
      </c>
      <c r="J424" s="104">
        <v>0.88888888888888884</v>
      </c>
      <c r="K424" s="103">
        <v>1.2</v>
      </c>
      <c r="L424" s="104">
        <v>0.81944444444444453</v>
      </c>
      <c r="M424" s="103">
        <v>29.3</v>
      </c>
      <c r="N424" s="103">
        <v>256</v>
      </c>
      <c r="O424" s="104">
        <v>0.82638888888888884</v>
      </c>
      <c r="P424" s="103">
        <v>89.6</v>
      </c>
      <c r="Q424" s="103">
        <v>157</v>
      </c>
      <c r="R424" s="103"/>
      <c r="S424" s="103"/>
      <c r="T424" s="103"/>
      <c r="U424" s="103">
        <v>100</v>
      </c>
    </row>
    <row r="425" spans="1:21">
      <c r="A425" s="109"/>
      <c r="B425" s="82">
        <v>7.7483870967741932</v>
      </c>
      <c r="C425" s="82">
        <v>10.693548387096776</v>
      </c>
      <c r="D425" s="82">
        <v>0.5356182795698925</v>
      </c>
      <c r="E425" s="82">
        <v>5.129032258064516</v>
      </c>
      <c r="F425" s="82">
        <v>0.47356630824372753</v>
      </c>
      <c r="G425" s="82">
        <v>76.870967741935488</v>
      </c>
      <c r="H425" s="82">
        <v>115.8</v>
      </c>
      <c r="I425" s="82">
        <v>1.1064516129032258</v>
      </c>
      <c r="J425" s="82">
        <v>0.20564516129032259</v>
      </c>
      <c r="K425" s="82">
        <v>0.38709677419354832</v>
      </c>
      <c r="L425" s="82">
        <v>0.20833333333333334</v>
      </c>
      <c r="M425" s="82">
        <v>20.754838709677411</v>
      </c>
      <c r="N425" s="82">
        <v>176.09677419354838</v>
      </c>
      <c r="O425" s="82">
        <v>0.41666666666666669</v>
      </c>
      <c r="P425" s="82">
        <v>54.548387096774185</v>
      </c>
      <c r="Q425" s="82">
        <v>168.16129032258064</v>
      </c>
    </row>
  </sheetData>
  <mergeCells count="144">
    <mergeCell ref="A1:U1"/>
    <mergeCell ref="B2:F2"/>
    <mergeCell ref="H2:L2"/>
    <mergeCell ref="M2:Q2"/>
    <mergeCell ref="R2:T2"/>
    <mergeCell ref="C3:D3"/>
    <mergeCell ref="E3:F3"/>
    <mergeCell ref="I3:J3"/>
    <mergeCell ref="K3:L3"/>
    <mergeCell ref="M3:N3"/>
    <mergeCell ref="M39:N39"/>
    <mergeCell ref="O39:Q39"/>
    <mergeCell ref="O3:Q3"/>
    <mergeCell ref="S3:T3"/>
    <mergeCell ref="A37:U37"/>
    <mergeCell ref="B38:F38"/>
    <mergeCell ref="H38:L38"/>
    <mergeCell ref="M38:Q38"/>
    <mergeCell ref="R38:T38"/>
    <mergeCell ref="S39:T39"/>
    <mergeCell ref="A70:U70"/>
    <mergeCell ref="B71:F71"/>
    <mergeCell ref="H71:L71"/>
    <mergeCell ref="M71:Q71"/>
    <mergeCell ref="R71:T71"/>
    <mergeCell ref="C39:D39"/>
    <mergeCell ref="E39:F39"/>
    <mergeCell ref="I39:J39"/>
    <mergeCell ref="K39:L39"/>
    <mergeCell ref="C72:D72"/>
    <mergeCell ref="E72:F72"/>
    <mergeCell ref="I72:J72"/>
    <mergeCell ref="K72:L72"/>
    <mergeCell ref="M72:N72"/>
    <mergeCell ref="O72:Q72"/>
    <mergeCell ref="I108:J108"/>
    <mergeCell ref="K108:L108"/>
    <mergeCell ref="M108:N108"/>
    <mergeCell ref="O108:Q108"/>
    <mergeCell ref="S72:T72"/>
    <mergeCell ref="A106:U106"/>
    <mergeCell ref="B107:F107"/>
    <mergeCell ref="H107:L107"/>
    <mergeCell ref="M107:Q107"/>
    <mergeCell ref="R107:T107"/>
    <mergeCell ref="M143:N143"/>
    <mergeCell ref="O143:Q143"/>
    <mergeCell ref="S108:T108"/>
    <mergeCell ref="A141:U141"/>
    <mergeCell ref="B142:F142"/>
    <mergeCell ref="H142:L142"/>
    <mergeCell ref="M142:Q142"/>
    <mergeCell ref="R142:T142"/>
    <mergeCell ref="C108:D108"/>
    <mergeCell ref="E108:F108"/>
    <mergeCell ref="S143:T143"/>
    <mergeCell ref="A177:U177"/>
    <mergeCell ref="B178:F178"/>
    <mergeCell ref="H178:L178"/>
    <mergeCell ref="M178:Q178"/>
    <mergeCell ref="R178:T178"/>
    <mergeCell ref="C143:D143"/>
    <mergeCell ref="E143:F143"/>
    <mergeCell ref="I143:J143"/>
    <mergeCell ref="K143:L143"/>
    <mergeCell ref="C179:D179"/>
    <mergeCell ref="E179:F179"/>
    <mergeCell ref="I179:J179"/>
    <mergeCell ref="K179:L179"/>
    <mergeCell ref="M179:N179"/>
    <mergeCell ref="O179:Q179"/>
    <mergeCell ref="I214:J214"/>
    <mergeCell ref="K214:L214"/>
    <mergeCell ref="M214:N214"/>
    <mergeCell ref="O214:Q214"/>
    <mergeCell ref="S179:T179"/>
    <mergeCell ref="A212:U212"/>
    <mergeCell ref="B213:F213"/>
    <mergeCell ref="H213:L213"/>
    <mergeCell ref="M213:Q213"/>
    <mergeCell ref="R213:T213"/>
    <mergeCell ref="M250:N250"/>
    <mergeCell ref="O250:Q250"/>
    <mergeCell ref="S214:T214"/>
    <mergeCell ref="A248:U248"/>
    <mergeCell ref="B249:F249"/>
    <mergeCell ref="H249:L249"/>
    <mergeCell ref="M249:Q249"/>
    <mergeCell ref="R249:T249"/>
    <mergeCell ref="C214:D214"/>
    <mergeCell ref="E214:F214"/>
    <mergeCell ref="S250:T250"/>
    <mergeCell ref="A284:U284"/>
    <mergeCell ref="B285:F285"/>
    <mergeCell ref="H285:L285"/>
    <mergeCell ref="M285:Q285"/>
    <mergeCell ref="R285:T285"/>
    <mergeCell ref="C250:D250"/>
    <mergeCell ref="E250:F250"/>
    <mergeCell ref="I250:J250"/>
    <mergeCell ref="K250:L250"/>
    <mergeCell ref="C286:D286"/>
    <mergeCell ref="E286:F286"/>
    <mergeCell ref="I286:J286"/>
    <mergeCell ref="K286:L286"/>
    <mergeCell ref="M286:N286"/>
    <mergeCell ref="O286:Q286"/>
    <mergeCell ref="I321:J321"/>
    <mergeCell ref="K321:L321"/>
    <mergeCell ref="M321:N321"/>
    <mergeCell ref="O321:Q321"/>
    <mergeCell ref="S286:T286"/>
    <mergeCell ref="A319:U319"/>
    <mergeCell ref="B320:F320"/>
    <mergeCell ref="H320:L320"/>
    <mergeCell ref="M320:Q320"/>
    <mergeCell ref="R320:T320"/>
    <mergeCell ref="M357:N357"/>
    <mergeCell ref="O357:Q357"/>
    <mergeCell ref="S321:T321"/>
    <mergeCell ref="A355:U355"/>
    <mergeCell ref="B356:F356"/>
    <mergeCell ref="H356:L356"/>
    <mergeCell ref="M356:Q356"/>
    <mergeCell ref="R356:T356"/>
    <mergeCell ref="C321:D321"/>
    <mergeCell ref="E321:F321"/>
    <mergeCell ref="S357:T357"/>
    <mergeCell ref="A390:U390"/>
    <mergeCell ref="B391:F391"/>
    <mergeCell ref="H391:L391"/>
    <mergeCell ref="M391:Q391"/>
    <mergeCell ref="R391:T391"/>
    <mergeCell ref="C357:D357"/>
    <mergeCell ref="E357:F357"/>
    <mergeCell ref="I357:J357"/>
    <mergeCell ref="K357:L357"/>
    <mergeCell ref="S392:T392"/>
    <mergeCell ref="C392:D392"/>
    <mergeCell ref="E392:F392"/>
    <mergeCell ref="I392:J392"/>
    <mergeCell ref="K392:L392"/>
    <mergeCell ref="M392:N392"/>
    <mergeCell ref="O392:Q3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4"/>
  <sheetViews>
    <sheetView workbookViewId="0">
      <selection activeCell="F17" sqref="F17"/>
    </sheetView>
  </sheetViews>
  <sheetFormatPr baseColWidth="10" defaultRowHeight="14.4"/>
  <cols>
    <col min="1" max="16384" width="11.5546875" style="81"/>
  </cols>
  <sheetData>
    <row r="1" spans="1:21">
      <c r="A1" s="116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4"/>
    </row>
    <row r="2" spans="1:21">
      <c r="A2" s="110" t="s">
        <v>101</v>
      </c>
      <c r="B2" s="113" t="s">
        <v>100</v>
      </c>
      <c r="C2" s="112"/>
      <c r="D2" s="112"/>
      <c r="E2" s="112"/>
      <c r="F2" s="111"/>
      <c r="G2" s="110" t="s">
        <v>99</v>
      </c>
      <c r="H2" s="113" t="s">
        <v>98</v>
      </c>
      <c r="I2" s="112"/>
      <c r="J2" s="112"/>
      <c r="K2" s="112"/>
      <c r="L2" s="111"/>
      <c r="M2" s="113" t="s">
        <v>97</v>
      </c>
      <c r="N2" s="112"/>
      <c r="O2" s="112"/>
      <c r="P2" s="112"/>
      <c r="Q2" s="111"/>
      <c r="R2" s="113" t="s">
        <v>105</v>
      </c>
      <c r="S2" s="112"/>
      <c r="T2" s="111"/>
      <c r="U2" s="110" t="s">
        <v>96</v>
      </c>
    </row>
    <row r="3" spans="1:21">
      <c r="A3" s="110"/>
      <c r="B3" s="110" t="s">
        <v>84</v>
      </c>
      <c r="C3" s="113" t="s">
        <v>95</v>
      </c>
      <c r="D3" s="111"/>
      <c r="E3" s="113" t="s">
        <v>94</v>
      </c>
      <c r="F3" s="111"/>
      <c r="G3" s="110" t="s">
        <v>90</v>
      </c>
      <c r="H3" s="110" t="s">
        <v>93</v>
      </c>
      <c r="I3" s="113" t="s">
        <v>92</v>
      </c>
      <c r="J3" s="111"/>
      <c r="K3" s="113" t="s">
        <v>91</v>
      </c>
      <c r="L3" s="111"/>
      <c r="M3" s="113" t="s">
        <v>90</v>
      </c>
      <c r="N3" s="111"/>
      <c r="O3" s="113" t="s">
        <v>89</v>
      </c>
      <c r="P3" s="112"/>
      <c r="Q3" s="111"/>
      <c r="R3" s="110" t="s">
        <v>90</v>
      </c>
      <c r="S3" s="113" t="s">
        <v>104</v>
      </c>
      <c r="T3" s="111"/>
      <c r="U3" s="110"/>
    </row>
    <row r="4" spans="1:21">
      <c r="A4" s="110"/>
      <c r="B4" s="110" t="s">
        <v>88</v>
      </c>
      <c r="C4" s="110" t="s">
        <v>88</v>
      </c>
      <c r="D4" s="110" t="s">
        <v>85</v>
      </c>
      <c r="E4" s="110" t="s">
        <v>87</v>
      </c>
      <c r="F4" s="110" t="s">
        <v>85</v>
      </c>
      <c r="G4" s="110" t="s">
        <v>81</v>
      </c>
      <c r="H4" s="110" t="s">
        <v>86</v>
      </c>
      <c r="I4" s="110"/>
      <c r="J4" s="110" t="s">
        <v>85</v>
      </c>
      <c r="K4" s="110"/>
      <c r="L4" s="110" t="s">
        <v>85</v>
      </c>
      <c r="M4" s="110" t="s">
        <v>83</v>
      </c>
      <c r="N4" s="110" t="s">
        <v>82</v>
      </c>
      <c r="O4" s="110" t="s">
        <v>84</v>
      </c>
      <c r="P4" s="110" t="s">
        <v>83</v>
      </c>
      <c r="Q4" s="110" t="s">
        <v>82</v>
      </c>
      <c r="R4" s="110" t="s">
        <v>103</v>
      </c>
      <c r="S4" s="110" t="s">
        <v>103</v>
      </c>
      <c r="T4" s="110" t="s">
        <v>85</v>
      </c>
      <c r="U4" s="110" t="s">
        <v>81</v>
      </c>
    </row>
    <row r="5" spans="1:21">
      <c r="A5" s="105">
        <v>37987</v>
      </c>
      <c r="B5" s="103">
        <v>8.8000000000000007</v>
      </c>
      <c r="C5" s="103">
        <v>12.6</v>
      </c>
      <c r="D5" s="104">
        <v>0.45833333333333331</v>
      </c>
      <c r="E5" s="103">
        <v>3.6</v>
      </c>
      <c r="F5" s="104">
        <v>6.25E-2</v>
      </c>
      <c r="G5" s="103">
        <v>83</v>
      </c>
      <c r="H5" s="103">
        <v>10.199999999999999</v>
      </c>
      <c r="I5" s="103">
        <v>4.5999999999999996</v>
      </c>
      <c r="J5" s="104">
        <v>0.41666666666666669</v>
      </c>
      <c r="K5" s="103">
        <v>1</v>
      </c>
      <c r="L5" s="104">
        <v>0.40277777777777773</v>
      </c>
      <c r="M5" s="103">
        <v>38.9</v>
      </c>
      <c r="N5" s="103">
        <v>269</v>
      </c>
      <c r="O5" s="104">
        <v>0.90277777777777779</v>
      </c>
      <c r="P5" s="103">
        <v>87.5</v>
      </c>
      <c r="Q5" s="103">
        <v>275</v>
      </c>
      <c r="R5" s="103"/>
      <c r="S5" s="103"/>
      <c r="T5" s="103"/>
      <c r="U5" s="103">
        <v>100</v>
      </c>
    </row>
    <row r="6" spans="1:21">
      <c r="A6" s="108">
        <v>37988</v>
      </c>
      <c r="B6" s="106">
        <v>10.3</v>
      </c>
      <c r="C6" s="106">
        <v>11.9</v>
      </c>
      <c r="D6" s="107">
        <v>1.3888888888888888E-2</v>
      </c>
      <c r="E6" s="106">
        <v>8.6999999999999993</v>
      </c>
      <c r="F6" s="107">
        <v>0.89583333333333337</v>
      </c>
      <c r="G6" s="106">
        <v>78</v>
      </c>
      <c r="H6" s="106">
        <v>8</v>
      </c>
      <c r="I6" s="106">
        <v>1.9</v>
      </c>
      <c r="J6" s="107">
        <v>0.11805555555555557</v>
      </c>
      <c r="K6" s="106">
        <v>0.7</v>
      </c>
      <c r="L6" s="107">
        <v>0.20138888888888887</v>
      </c>
      <c r="M6" s="106">
        <v>52.8</v>
      </c>
      <c r="N6" s="106">
        <v>297</v>
      </c>
      <c r="O6" s="107">
        <v>0.60416666666666663</v>
      </c>
      <c r="P6" s="106">
        <v>86.4</v>
      </c>
      <c r="Q6" s="106">
        <v>303</v>
      </c>
      <c r="R6" s="106"/>
      <c r="S6" s="106"/>
      <c r="T6" s="106"/>
      <c r="U6" s="106">
        <v>100</v>
      </c>
    </row>
    <row r="7" spans="1:21">
      <c r="A7" s="105">
        <v>37989</v>
      </c>
      <c r="B7" s="103">
        <v>8.9</v>
      </c>
      <c r="C7" s="103">
        <v>10</v>
      </c>
      <c r="D7" s="104">
        <v>0.40277777777777773</v>
      </c>
      <c r="E7" s="103">
        <v>7.7</v>
      </c>
      <c r="F7" s="104">
        <v>0.875</v>
      </c>
      <c r="G7" s="103">
        <v>81</v>
      </c>
      <c r="H7" s="103">
        <v>2.1</v>
      </c>
      <c r="I7" s="103">
        <v>0.7</v>
      </c>
      <c r="J7" s="104">
        <v>0.83333333333333337</v>
      </c>
      <c r="K7" s="103">
        <v>0.2</v>
      </c>
      <c r="L7" s="104">
        <v>0.8125</v>
      </c>
      <c r="M7" s="103">
        <v>19.2</v>
      </c>
      <c r="N7" s="103">
        <v>316</v>
      </c>
      <c r="O7" s="104">
        <v>1.3888888888888888E-2</v>
      </c>
      <c r="P7" s="103">
        <v>54.7</v>
      </c>
      <c r="Q7" s="103">
        <v>316</v>
      </c>
      <c r="R7" s="103"/>
      <c r="S7" s="103"/>
      <c r="T7" s="103"/>
      <c r="U7" s="103">
        <v>100</v>
      </c>
    </row>
    <row r="8" spans="1:21">
      <c r="A8" s="108">
        <v>37990</v>
      </c>
      <c r="B8" s="106">
        <v>8.6</v>
      </c>
      <c r="C8" s="106">
        <v>10.1</v>
      </c>
      <c r="D8" s="107">
        <v>0.56944444444444442</v>
      </c>
      <c r="E8" s="106">
        <v>7.7</v>
      </c>
      <c r="F8" s="107">
        <v>0</v>
      </c>
      <c r="G8" s="106">
        <v>90</v>
      </c>
      <c r="H8" s="106">
        <v>1.6</v>
      </c>
      <c r="I8" s="106">
        <v>0.5</v>
      </c>
      <c r="J8" s="107">
        <v>3.4722222222222224E-2</v>
      </c>
      <c r="K8" s="106">
        <v>0.2</v>
      </c>
      <c r="L8" s="107">
        <v>3.4722222222222224E-2</v>
      </c>
      <c r="M8" s="106">
        <v>6.2</v>
      </c>
      <c r="N8" s="106">
        <v>99</v>
      </c>
      <c r="O8" s="107">
        <v>0.66666666666666663</v>
      </c>
      <c r="P8" s="106">
        <v>22</v>
      </c>
      <c r="Q8" s="106">
        <v>26</v>
      </c>
      <c r="R8" s="106"/>
      <c r="S8" s="106"/>
      <c r="T8" s="106"/>
      <c r="U8" s="106">
        <v>100</v>
      </c>
    </row>
    <row r="9" spans="1:21">
      <c r="A9" s="105">
        <v>37991</v>
      </c>
      <c r="B9" s="103">
        <v>7.7</v>
      </c>
      <c r="C9" s="103">
        <v>10.3</v>
      </c>
      <c r="D9" s="104">
        <v>0.56944444444444442</v>
      </c>
      <c r="E9" s="103">
        <v>5.5</v>
      </c>
      <c r="F9" s="104">
        <v>0.98611111111111116</v>
      </c>
      <c r="G9" s="103">
        <v>89</v>
      </c>
      <c r="H9" s="103">
        <v>0</v>
      </c>
      <c r="I9" s="103">
        <v>0</v>
      </c>
      <c r="J9" s="104">
        <v>0</v>
      </c>
      <c r="K9" s="103">
        <v>0</v>
      </c>
      <c r="L9" s="104">
        <v>0</v>
      </c>
      <c r="M9" s="103">
        <v>12.6</v>
      </c>
      <c r="N9" s="103">
        <v>113</v>
      </c>
      <c r="O9" s="104">
        <v>0.97916666666666663</v>
      </c>
      <c r="P9" s="103">
        <v>28.4</v>
      </c>
      <c r="Q9" s="103">
        <v>120</v>
      </c>
      <c r="R9" s="103"/>
      <c r="S9" s="103"/>
      <c r="T9" s="103"/>
      <c r="U9" s="103">
        <v>100</v>
      </c>
    </row>
    <row r="10" spans="1:21">
      <c r="A10" s="108">
        <v>37992</v>
      </c>
      <c r="B10" s="106">
        <v>7.6</v>
      </c>
      <c r="C10" s="106">
        <v>12.7</v>
      </c>
      <c r="D10" s="107">
        <v>0.54166666666666663</v>
      </c>
      <c r="E10" s="106">
        <v>4.5999999999999996</v>
      </c>
      <c r="F10" s="107">
        <v>5.5555555555555552E-2</v>
      </c>
      <c r="G10" s="106">
        <v>80</v>
      </c>
      <c r="H10" s="106">
        <v>0</v>
      </c>
      <c r="I10" s="106">
        <v>0</v>
      </c>
      <c r="J10" s="107">
        <v>0</v>
      </c>
      <c r="K10" s="106">
        <v>0</v>
      </c>
      <c r="L10" s="107">
        <v>0</v>
      </c>
      <c r="M10" s="106">
        <v>14.5</v>
      </c>
      <c r="N10" s="106">
        <v>113</v>
      </c>
      <c r="O10" s="107">
        <v>0.15277777777777776</v>
      </c>
      <c r="P10" s="106">
        <v>31.3</v>
      </c>
      <c r="Q10" s="106">
        <v>116</v>
      </c>
      <c r="R10" s="106"/>
      <c r="S10" s="106"/>
      <c r="T10" s="106"/>
      <c r="U10" s="106">
        <v>100</v>
      </c>
    </row>
    <row r="11" spans="1:21">
      <c r="A11" s="105">
        <v>37993</v>
      </c>
      <c r="B11" s="103">
        <v>9.4</v>
      </c>
      <c r="C11" s="103">
        <v>13.3</v>
      </c>
      <c r="D11" s="104">
        <v>0.57638888888888895</v>
      </c>
      <c r="E11" s="103">
        <v>5.3</v>
      </c>
      <c r="F11" s="104">
        <v>0.13194444444444445</v>
      </c>
      <c r="G11" s="103">
        <v>65</v>
      </c>
      <c r="H11" s="103">
        <v>0</v>
      </c>
      <c r="I11" s="103">
        <v>0</v>
      </c>
      <c r="J11" s="104">
        <v>0</v>
      </c>
      <c r="K11" s="103">
        <v>0</v>
      </c>
      <c r="L11" s="104">
        <v>0</v>
      </c>
      <c r="M11" s="103">
        <v>22.4</v>
      </c>
      <c r="N11" s="103">
        <v>127</v>
      </c>
      <c r="O11" s="104">
        <v>0.98611111111111116</v>
      </c>
      <c r="P11" s="103">
        <v>51.8</v>
      </c>
      <c r="Q11" s="103">
        <v>138</v>
      </c>
      <c r="R11" s="103"/>
      <c r="S11" s="103"/>
      <c r="T11" s="103"/>
      <c r="U11" s="103">
        <v>100</v>
      </c>
    </row>
    <row r="12" spans="1:21">
      <c r="A12" s="108">
        <v>37994</v>
      </c>
      <c r="B12" s="106">
        <v>15.2</v>
      </c>
      <c r="C12" s="106">
        <v>17.3</v>
      </c>
      <c r="D12" s="107">
        <v>0.67361111111111116</v>
      </c>
      <c r="E12" s="106">
        <v>12.1</v>
      </c>
      <c r="F12" s="107">
        <v>0</v>
      </c>
      <c r="G12" s="106">
        <v>63</v>
      </c>
      <c r="H12" s="106">
        <v>0</v>
      </c>
      <c r="I12" s="106">
        <v>0</v>
      </c>
      <c r="J12" s="107">
        <v>0</v>
      </c>
      <c r="K12" s="106">
        <v>0</v>
      </c>
      <c r="L12" s="107">
        <v>0</v>
      </c>
      <c r="M12" s="106">
        <v>37</v>
      </c>
      <c r="N12" s="106">
        <v>181</v>
      </c>
      <c r="O12" s="107">
        <v>0.5</v>
      </c>
      <c r="P12" s="106">
        <v>113</v>
      </c>
      <c r="Q12" s="106">
        <v>190</v>
      </c>
      <c r="R12" s="106"/>
      <c r="S12" s="106"/>
      <c r="T12" s="106"/>
      <c r="U12" s="106">
        <v>100</v>
      </c>
    </row>
    <row r="13" spans="1:21">
      <c r="A13" s="105">
        <v>37995</v>
      </c>
      <c r="B13" s="103">
        <v>15.2</v>
      </c>
      <c r="C13" s="103">
        <v>16.8</v>
      </c>
      <c r="D13" s="104">
        <v>0.4375</v>
      </c>
      <c r="E13" s="103">
        <v>12.6</v>
      </c>
      <c r="F13" s="104">
        <v>0.21527777777777779</v>
      </c>
      <c r="G13" s="103">
        <v>75</v>
      </c>
      <c r="H13" s="103">
        <v>1.2</v>
      </c>
      <c r="I13" s="103">
        <v>0.8</v>
      </c>
      <c r="J13" s="104">
        <v>0.18055555555555555</v>
      </c>
      <c r="K13" s="103">
        <v>0.2</v>
      </c>
      <c r="L13" s="104">
        <v>0.15972222222222224</v>
      </c>
      <c r="M13" s="103">
        <v>17.399999999999999</v>
      </c>
      <c r="N13" s="103">
        <v>217</v>
      </c>
      <c r="O13" s="104">
        <v>0.52777777777777779</v>
      </c>
      <c r="P13" s="103">
        <v>56.2</v>
      </c>
      <c r="Q13" s="103">
        <v>217</v>
      </c>
      <c r="R13" s="103"/>
      <c r="S13" s="103"/>
      <c r="T13" s="103"/>
      <c r="U13" s="103">
        <v>100</v>
      </c>
    </row>
    <row r="14" spans="1:21">
      <c r="A14" s="108">
        <v>37996</v>
      </c>
      <c r="B14" s="106">
        <v>16</v>
      </c>
      <c r="C14" s="106">
        <v>17.100000000000001</v>
      </c>
      <c r="D14" s="107">
        <v>0.66666666666666663</v>
      </c>
      <c r="E14" s="106">
        <v>14.4</v>
      </c>
      <c r="F14" s="107">
        <v>0.33333333333333331</v>
      </c>
      <c r="G14" s="106">
        <v>69</v>
      </c>
      <c r="H14" s="106">
        <v>0</v>
      </c>
      <c r="I14" s="106">
        <v>0</v>
      </c>
      <c r="J14" s="107">
        <v>0</v>
      </c>
      <c r="K14" s="106">
        <v>0</v>
      </c>
      <c r="L14" s="107">
        <v>0</v>
      </c>
      <c r="M14" s="106">
        <v>18</v>
      </c>
      <c r="N14" s="106">
        <v>217</v>
      </c>
      <c r="O14" s="107">
        <v>0.10416666666666667</v>
      </c>
      <c r="P14" s="106">
        <v>50.4</v>
      </c>
      <c r="Q14" s="106">
        <v>257</v>
      </c>
      <c r="R14" s="106"/>
      <c r="S14" s="106"/>
      <c r="T14" s="106"/>
      <c r="U14" s="106">
        <v>100</v>
      </c>
    </row>
    <row r="15" spans="1:21">
      <c r="A15" s="105">
        <v>37997</v>
      </c>
      <c r="B15" s="103">
        <v>15.2</v>
      </c>
      <c r="C15" s="103">
        <v>17.3</v>
      </c>
      <c r="D15" s="104">
        <v>0.4513888888888889</v>
      </c>
      <c r="E15" s="103">
        <v>12.8</v>
      </c>
      <c r="F15" s="104">
        <v>0.99305555555555547</v>
      </c>
      <c r="G15" s="103">
        <v>77</v>
      </c>
      <c r="H15" s="103">
        <v>1</v>
      </c>
      <c r="I15" s="103">
        <v>1</v>
      </c>
      <c r="J15" s="104">
        <v>0.86805555555555547</v>
      </c>
      <c r="K15" s="103">
        <v>0.7</v>
      </c>
      <c r="L15" s="104">
        <v>0.83333333333333337</v>
      </c>
      <c r="M15" s="103">
        <v>15.8</v>
      </c>
      <c r="N15" s="103">
        <v>147</v>
      </c>
      <c r="O15" s="104">
        <v>0.5</v>
      </c>
      <c r="P15" s="103">
        <v>46.4</v>
      </c>
      <c r="Q15" s="103">
        <v>279</v>
      </c>
      <c r="R15" s="103"/>
      <c r="S15" s="103"/>
      <c r="T15" s="103"/>
      <c r="U15" s="103">
        <v>100</v>
      </c>
    </row>
    <row r="16" spans="1:21">
      <c r="A16" s="108">
        <v>37998</v>
      </c>
      <c r="B16" s="106">
        <v>16.399999999999999</v>
      </c>
      <c r="C16" s="106">
        <v>18.600000000000001</v>
      </c>
      <c r="D16" s="107">
        <v>0.44444444444444442</v>
      </c>
      <c r="E16" s="106">
        <v>11.9</v>
      </c>
      <c r="F16" s="107">
        <v>0.1388888888888889</v>
      </c>
      <c r="G16" s="106">
        <v>67</v>
      </c>
      <c r="H16" s="106">
        <v>0.1</v>
      </c>
      <c r="I16" s="106">
        <v>0.1</v>
      </c>
      <c r="J16" s="107">
        <v>0.15972222222222224</v>
      </c>
      <c r="K16" s="106">
        <v>0.1</v>
      </c>
      <c r="L16" s="107">
        <v>0.15972222222222224</v>
      </c>
      <c r="M16" s="106">
        <v>26.8</v>
      </c>
      <c r="N16" s="106">
        <v>175</v>
      </c>
      <c r="O16" s="107">
        <v>0.3125</v>
      </c>
      <c r="P16" s="106">
        <v>82.4</v>
      </c>
      <c r="Q16" s="106">
        <v>178</v>
      </c>
      <c r="R16" s="106"/>
      <c r="S16" s="106"/>
      <c r="T16" s="106"/>
      <c r="U16" s="106">
        <v>100</v>
      </c>
    </row>
    <row r="17" spans="1:21">
      <c r="A17" s="105">
        <v>37999</v>
      </c>
      <c r="B17" s="103">
        <v>16.899999999999999</v>
      </c>
      <c r="C17" s="103">
        <v>18.3</v>
      </c>
      <c r="D17" s="104">
        <v>0.76388888888888884</v>
      </c>
      <c r="E17" s="103">
        <v>12.4</v>
      </c>
      <c r="F17" s="104">
        <v>0.99305555555555547</v>
      </c>
      <c r="G17" s="103">
        <v>61</v>
      </c>
      <c r="H17" s="103">
        <v>0.1</v>
      </c>
      <c r="I17" s="103">
        <v>0.1</v>
      </c>
      <c r="J17" s="104">
        <v>0.99305555555555547</v>
      </c>
      <c r="K17" s="103">
        <v>0.1</v>
      </c>
      <c r="L17" s="104">
        <v>0.99305555555555547</v>
      </c>
      <c r="M17" s="103">
        <v>37.5</v>
      </c>
      <c r="N17" s="103">
        <v>194</v>
      </c>
      <c r="O17" s="104">
        <v>0.31944444444444448</v>
      </c>
      <c r="P17" s="103">
        <v>89.6</v>
      </c>
      <c r="Q17" s="103">
        <v>193</v>
      </c>
      <c r="R17" s="103"/>
      <c r="S17" s="103"/>
      <c r="T17" s="103"/>
      <c r="U17" s="103">
        <v>100</v>
      </c>
    </row>
    <row r="18" spans="1:21">
      <c r="A18" s="108">
        <v>38000</v>
      </c>
      <c r="B18" s="106">
        <v>11.5</v>
      </c>
      <c r="C18" s="106">
        <v>12.9</v>
      </c>
      <c r="D18" s="107">
        <v>0.55555555555555558</v>
      </c>
      <c r="E18" s="106">
        <v>10.199999999999999</v>
      </c>
      <c r="F18" s="107">
        <v>0.95138888888888884</v>
      </c>
      <c r="G18" s="106">
        <v>81</v>
      </c>
      <c r="H18" s="106">
        <v>8.8000000000000007</v>
      </c>
      <c r="I18" s="106">
        <v>1.6</v>
      </c>
      <c r="J18" s="107">
        <v>0.375</v>
      </c>
      <c r="K18" s="106">
        <v>0.7</v>
      </c>
      <c r="L18" s="107">
        <v>0.625</v>
      </c>
      <c r="M18" s="106">
        <v>29.6</v>
      </c>
      <c r="N18" s="106">
        <v>258</v>
      </c>
      <c r="O18" s="107">
        <v>0.58333333333333337</v>
      </c>
      <c r="P18" s="106">
        <v>84.2</v>
      </c>
      <c r="Q18" s="106">
        <v>259</v>
      </c>
      <c r="R18" s="106"/>
      <c r="S18" s="106"/>
      <c r="T18" s="106"/>
      <c r="U18" s="106">
        <v>100</v>
      </c>
    </row>
    <row r="19" spans="1:21">
      <c r="A19" s="105">
        <v>38001</v>
      </c>
      <c r="B19" s="103">
        <v>10</v>
      </c>
      <c r="C19" s="103">
        <v>14.9</v>
      </c>
      <c r="D19" s="104">
        <v>0.65277777777777779</v>
      </c>
      <c r="E19" s="103">
        <v>6</v>
      </c>
      <c r="F19" s="104">
        <v>0.34027777777777773</v>
      </c>
      <c r="G19" s="103">
        <v>72</v>
      </c>
      <c r="H19" s="103">
        <v>0.9</v>
      </c>
      <c r="I19" s="103">
        <v>0.9</v>
      </c>
      <c r="J19" s="104">
        <v>7.6388888888888895E-2</v>
      </c>
      <c r="K19" s="103">
        <v>0.4</v>
      </c>
      <c r="L19" s="104">
        <v>6.25E-2</v>
      </c>
      <c r="M19" s="103">
        <v>16.2</v>
      </c>
      <c r="N19" s="103">
        <v>174</v>
      </c>
      <c r="O19" s="104">
        <v>2.0833333333333332E-2</v>
      </c>
      <c r="P19" s="103">
        <v>40</v>
      </c>
      <c r="Q19" s="103">
        <v>243</v>
      </c>
      <c r="R19" s="103"/>
      <c r="S19" s="103"/>
      <c r="T19" s="103"/>
      <c r="U19" s="103">
        <v>100</v>
      </c>
    </row>
    <row r="20" spans="1:21">
      <c r="A20" s="108">
        <v>38002</v>
      </c>
      <c r="B20" s="106">
        <v>10.8</v>
      </c>
      <c r="C20" s="106">
        <v>13.5</v>
      </c>
      <c r="D20" s="107">
        <v>0.88888888888888884</v>
      </c>
      <c r="E20" s="106">
        <v>6.3</v>
      </c>
      <c r="F20" s="107">
        <v>0.11805555555555557</v>
      </c>
      <c r="G20" s="106">
        <v>64</v>
      </c>
      <c r="H20" s="106">
        <v>2</v>
      </c>
      <c r="I20" s="106">
        <v>1.3</v>
      </c>
      <c r="J20" s="107">
        <v>0.97222222222222221</v>
      </c>
      <c r="K20" s="106">
        <v>0.6</v>
      </c>
      <c r="L20" s="107">
        <v>0.97222222222222221</v>
      </c>
      <c r="M20" s="106">
        <v>25.5</v>
      </c>
      <c r="N20" s="106">
        <v>164</v>
      </c>
      <c r="O20" s="107">
        <v>0.94444444444444453</v>
      </c>
      <c r="P20" s="106">
        <v>66.599999999999994</v>
      </c>
      <c r="Q20" s="106">
        <v>273</v>
      </c>
      <c r="R20" s="106"/>
      <c r="S20" s="106"/>
      <c r="T20" s="106"/>
      <c r="U20" s="106">
        <v>100</v>
      </c>
    </row>
    <row r="21" spans="1:21">
      <c r="A21" s="105">
        <v>38003</v>
      </c>
      <c r="B21" s="103">
        <v>11.3</v>
      </c>
      <c r="C21" s="103">
        <v>13.4</v>
      </c>
      <c r="D21" s="104">
        <v>0.65277777777777779</v>
      </c>
      <c r="E21" s="103">
        <v>7.7</v>
      </c>
      <c r="F21" s="104">
        <v>0.6875</v>
      </c>
      <c r="G21" s="103">
        <v>73</v>
      </c>
      <c r="H21" s="103">
        <v>9.9</v>
      </c>
      <c r="I21" s="103">
        <v>4.5999999999999996</v>
      </c>
      <c r="J21" s="104">
        <v>0.70138888888888884</v>
      </c>
      <c r="K21" s="103">
        <v>1.2</v>
      </c>
      <c r="L21" s="104">
        <v>0.66666666666666663</v>
      </c>
      <c r="M21" s="103">
        <v>43</v>
      </c>
      <c r="N21" s="103">
        <v>250</v>
      </c>
      <c r="O21" s="104">
        <v>0.71527777777777779</v>
      </c>
      <c r="P21" s="103">
        <v>117.4</v>
      </c>
      <c r="Q21" s="103">
        <v>249</v>
      </c>
      <c r="R21" s="103"/>
      <c r="S21" s="103"/>
      <c r="T21" s="103"/>
      <c r="U21" s="103">
        <v>100</v>
      </c>
    </row>
    <row r="22" spans="1:21">
      <c r="A22" s="108">
        <v>38004</v>
      </c>
      <c r="B22" s="106">
        <v>8.6</v>
      </c>
      <c r="C22" s="106">
        <v>10.1</v>
      </c>
      <c r="D22" s="107">
        <v>7.6388888888888895E-2</v>
      </c>
      <c r="E22" s="106">
        <v>6.6</v>
      </c>
      <c r="F22" s="107">
        <v>0.625</v>
      </c>
      <c r="G22" s="106">
        <v>70</v>
      </c>
      <c r="H22" s="106">
        <v>7.1</v>
      </c>
      <c r="I22" s="106">
        <v>2.2000000000000002</v>
      </c>
      <c r="J22" s="107">
        <v>0.15277777777777776</v>
      </c>
      <c r="K22" s="106">
        <v>1.7</v>
      </c>
      <c r="L22" s="107">
        <v>0.1388888888888889</v>
      </c>
      <c r="M22" s="106">
        <v>51.4</v>
      </c>
      <c r="N22" s="106">
        <v>317</v>
      </c>
      <c r="O22" s="107">
        <v>0.1388888888888889</v>
      </c>
      <c r="P22" s="106">
        <v>100.4</v>
      </c>
      <c r="Q22" s="106">
        <v>293</v>
      </c>
      <c r="R22" s="106"/>
      <c r="S22" s="106"/>
      <c r="T22" s="106"/>
      <c r="U22" s="106">
        <v>100</v>
      </c>
    </row>
    <row r="23" spans="1:21">
      <c r="A23" s="105">
        <v>38005</v>
      </c>
      <c r="B23" s="103">
        <v>8.6999999999999993</v>
      </c>
      <c r="C23" s="103">
        <v>9.4</v>
      </c>
      <c r="D23" s="104">
        <v>0.64583333333333337</v>
      </c>
      <c r="E23" s="103">
        <v>8</v>
      </c>
      <c r="F23" s="104">
        <v>0.23611111111111113</v>
      </c>
      <c r="G23" s="103">
        <v>65</v>
      </c>
      <c r="H23" s="103">
        <v>0</v>
      </c>
      <c r="I23" s="103">
        <v>0</v>
      </c>
      <c r="J23" s="104">
        <v>0</v>
      </c>
      <c r="K23" s="103">
        <v>0</v>
      </c>
      <c r="L23" s="104">
        <v>0</v>
      </c>
      <c r="M23" s="103">
        <v>25.3</v>
      </c>
      <c r="N23" s="103">
        <v>311</v>
      </c>
      <c r="O23" s="104">
        <v>4.8611111111111112E-2</v>
      </c>
      <c r="P23" s="103">
        <v>46.4</v>
      </c>
      <c r="Q23" s="103">
        <v>342</v>
      </c>
      <c r="R23" s="103"/>
      <c r="S23" s="103"/>
      <c r="T23" s="103"/>
      <c r="U23" s="103">
        <v>100</v>
      </c>
    </row>
    <row r="24" spans="1:21">
      <c r="A24" s="108">
        <v>38006</v>
      </c>
      <c r="B24" s="106">
        <v>9.4</v>
      </c>
      <c r="C24" s="106">
        <v>10</v>
      </c>
      <c r="D24" s="107">
        <v>0.88888888888888884</v>
      </c>
      <c r="E24" s="106">
        <v>8.5</v>
      </c>
      <c r="F24" s="107">
        <v>0.2638888888888889</v>
      </c>
      <c r="G24" s="106">
        <v>73</v>
      </c>
      <c r="H24" s="106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22.6</v>
      </c>
      <c r="N24" s="106">
        <v>261</v>
      </c>
      <c r="O24" s="107">
        <v>0.76388888888888884</v>
      </c>
      <c r="P24" s="106">
        <v>51.8</v>
      </c>
      <c r="Q24" s="106">
        <v>264</v>
      </c>
      <c r="R24" s="106"/>
      <c r="S24" s="106"/>
      <c r="T24" s="106"/>
      <c r="U24" s="106">
        <v>100</v>
      </c>
    </row>
    <row r="25" spans="1:21">
      <c r="A25" s="105">
        <v>38007</v>
      </c>
      <c r="B25" s="103">
        <v>9.3000000000000007</v>
      </c>
      <c r="C25" s="103">
        <v>10.1</v>
      </c>
      <c r="D25" s="104">
        <v>0.71527777777777779</v>
      </c>
      <c r="E25" s="103">
        <v>8.1999999999999993</v>
      </c>
      <c r="F25" s="104">
        <v>9.0277777777777776E-2</v>
      </c>
      <c r="G25" s="103">
        <v>83</v>
      </c>
      <c r="H25" s="103">
        <v>0.5</v>
      </c>
      <c r="I25" s="103">
        <v>0.5</v>
      </c>
      <c r="J25" s="104">
        <v>0.4861111111111111</v>
      </c>
      <c r="K25" s="103">
        <v>0.3</v>
      </c>
      <c r="L25" s="104">
        <v>0.47916666666666669</v>
      </c>
      <c r="M25" s="103">
        <v>17.100000000000001</v>
      </c>
      <c r="N25" s="103">
        <v>260</v>
      </c>
      <c r="O25" s="104">
        <v>4.1666666666666664E-2</v>
      </c>
      <c r="P25" s="103">
        <v>46.8</v>
      </c>
      <c r="Q25" s="103">
        <v>274</v>
      </c>
      <c r="R25" s="103"/>
      <c r="S25" s="103"/>
      <c r="T25" s="103"/>
      <c r="U25" s="103">
        <v>100</v>
      </c>
    </row>
    <row r="26" spans="1:21">
      <c r="A26" s="108">
        <v>38008</v>
      </c>
      <c r="B26" s="106">
        <v>8.9</v>
      </c>
      <c r="C26" s="106">
        <v>12.4</v>
      </c>
      <c r="D26" s="107">
        <v>0.99305555555555547</v>
      </c>
      <c r="E26" s="106">
        <v>5.0999999999999996</v>
      </c>
      <c r="F26" s="107">
        <v>0.34027777777777773</v>
      </c>
      <c r="G26" s="106">
        <v>75</v>
      </c>
      <c r="H26" s="106">
        <v>0.2</v>
      </c>
      <c r="I26" s="106">
        <v>0.2</v>
      </c>
      <c r="J26" s="107">
        <v>0.89583333333333337</v>
      </c>
      <c r="K26" s="106">
        <v>0.1</v>
      </c>
      <c r="L26" s="107">
        <v>0.875</v>
      </c>
      <c r="M26" s="106">
        <v>11.4</v>
      </c>
      <c r="N26" s="106">
        <v>131</v>
      </c>
      <c r="O26" s="107">
        <v>0.98611111111111116</v>
      </c>
      <c r="P26" s="106">
        <v>37.799999999999997</v>
      </c>
      <c r="Q26" s="106">
        <v>232</v>
      </c>
      <c r="R26" s="106"/>
      <c r="S26" s="106"/>
      <c r="T26" s="106"/>
      <c r="U26" s="106">
        <v>100</v>
      </c>
    </row>
    <row r="27" spans="1:21">
      <c r="A27" s="105">
        <v>38009</v>
      </c>
      <c r="B27" s="103">
        <v>12.3</v>
      </c>
      <c r="C27" s="103">
        <v>12.7</v>
      </c>
      <c r="D27" s="104">
        <v>6.25E-2</v>
      </c>
      <c r="E27" s="103">
        <v>11.6</v>
      </c>
      <c r="F27" s="104">
        <v>2.7777777777777776E-2</v>
      </c>
      <c r="G27" s="103">
        <v>94</v>
      </c>
      <c r="H27" s="103">
        <v>23.5</v>
      </c>
      <c r="I27" s="103">
        <v>3.5</v>
      </c>
      <c r="J27" s="104">
        <v>0.69444444444444453</v>
      </c>
      <c r="K27" s="103">
        <v>0.8</v>
      </c>
      <c r="L27" s="104">
        <v>0.20833333333333334</v>
      </c>
      <c r="M27" s="103">
        <v>32.5</v>
      </c>
      <c r="N27" s="103">
        <v>258</v>
      </c>
      <c r="O27" s="104">
        <v>0.77083333333333337</v>
      </c>
      <c r="P27" s="103">
        <v>57.2</v>
      </c>
      <c r="Q27" s="103">
        <v>264</v>
      </c>
      <c r="R27" s="103"/>
      <c r="S27" s="103"/>
      <c r="T27" s="103"/>
      <c r="U27" s="103">
        <v>100</v>
      </c>
    </row>
    <row r="28" spans="1:21">
      <c r="A28" s="108">
        <v>38010</v>
      </c>
      <c r="B28" s="106">
        <v>11.3</v>
      </c>
      <c r="C28" s="106">
        <v>12.6</v>
      </c>
      <c r="D28" s="107">
        <v>0.1388888888888889</v>
      </c>
      <c r="E28" s="106">
        <v>8.3000000000000007</v>
      </c>
      <c r="F28" s="107">
        <v>0.99305555555555547</v>
      </c>
      <c r="G28" s="106">
        <v>89</v>
      </c>
      <c r="H28" s="106">
        <v>11.4</v>
      </c>
      <c r="I28" s="106">
        <v>2.6</v>
      </c>
      <c r="J28" s="107">
        <v>0.13194444444444445</v>
      </c>
      <c r="K28" s="106">
        <v>0.8</v>
      </c>
      <c r="L28" s="107">
        <v>0.13194444444444445</v>
      </c>
      <c r="M28" s="106">
        <v>28.8</v>
      </c>
      <c r="N28" s="106">
        <v>276</v>
      </c>
      <c r="O28" s="107">
        <v>0.1388888888888889</v>
      </c>
      <c r="P28" s="106">
        <v>65.5</v>
      </c>
      <c r="Q28" s="106">
        <v>256</v>
      </c>
      <c r="R28" s="106"/>
      <c r="S28" s="106"/>
      <c r="T28" s="106"/>
      <c r="U28" s="106">
        <v>100</v>
      </c>
    </row>
    <row r="29" spans="1:21">
      <c r="A29" s="105">
        <v>38011</v>
      </c>
      <c r="B29" s="103">
        <v>9.6</v>
      </c>
      <c r="C29" s="103">
        <v>15.1</v>
      </c>
      <c r="D29" s="104">
        <v>0.90277777777777779</v>
      </c>
      <c r="E29" s="103">
        <v>6.4</v>
      </c>
      <c r="F29" s="104">
        <v>0.18055555555555555</v>
      </c>
      <c r="G29" s="103">
        <v>86</v>
      </c>
      <c r="H29" s="103">
        <v>6.1</v>
      </c>
      <c r="I29" s="103">
        <v>1.5</v>
      </c>
      <c r="J29" s="104">
        <v>0.95138888888888884</v>
      </c>
      <c r="K29" s="103">
        <v>0.6</v>
      </c>
      <c r="L29" s="104">
        <v>0.93055555555555547</v>
      </c>
      <c r="M29" s="103">
        <v>18.8</v>
      </c>
      <c r="N29" s="103">
        <v>131</v>
      </c>
      <c r="O29" s="104">
        <v>0.88888888888888884</v>
      </c>
      <c r="P29" s="103">
        <v>56.2</v>
      </c>
      <c r="Q29" s="103">
        <v>181</v>
      </c>
      <c r="R29" s="103"/>
      <c r="S29" s="103"/>
      <c r="T29" s="103"/>
      <c r="U29" s="103">
        <v>100</v>
      </c>
    </row>
    <row r="30" spans="1:21">
      <c r="A30" s="108">
        <v>38012</v>
      </c>
      <c r="B30" s="106">
        <v>11.4</v>
      </c>
      <c r="C30" s="106">
        <v>14.9</v>
      </c>
      <c r="D30" s="107">
        <v>6.25E-2</v>
      </c>
      <c r="E30" s="106">
        <v>8.5</v>
      </c>
      <c r="F30" s="107">
        <v>0.99305555555555547</v>
      </c>
      <c r="G30" s="106">
        <v>79</v>
      </c>
      <c r="H30" s="106">
        <v>4.2</v>
      </c>
      <c r="I30" s="106">
        <v>1.5</v>
      </c>
      <c r="J30" s="107">
        <v>0.9375</v>
      </c>
      <c r="K30" s="106">
        <v>0.5</v>
      </c>
      <c r="L30" s="107">
        <v>0.27777777777777779</v>
      </c>
      <c r="M30" s="106">
        <v>30.3</v>
      </c>
      <c r="N30" s="106">
        <v>248</v>
      </c>
      <c r="O30" s="107">
        <v>0.17361111111111113</v>
      </c>
      <c r="P30" s="106">
        <v>81.400000000000006</v>
      </c>
      <c r="Q30" s="106">
        <v>263</v>
      </c>
      <c r="R30" s="106"/>
      <c r="S30" s="106"/>
      <c r="T30" s="106"/>
      <c r="U30" s="106">
        <v>100</v>
      </c>
    </row>
    <row r="31" spans="1:21">
      <c r="A31" s="105">
        <v>38013</v>
      </c>
      <c r="B31" s="103">
        <v>7.4</v>
      </c>
      <c r="C31" s="103">
        <v>8.6</v>
      </c>
      <c r="D31" s="104">
        <v>0.31944444444444448</v>
      </c>
      <c r="E31" s="103">
        <v>4</v>
      </c>
      <c r="F31" s="104">
        <v>0.99305555555555547</v>
      </c>
      <c r="G31" s="103">
        <v>89</v>
      </c>
      <c r="H31" s="103">
        <v>16.7</v>
      </c>
      <c r="I31" s="103">
        <v>2.9</v>
      </c>
      <c r="J31" s="104">
        <v>0.69444444444444453</v>
      </c>
      <c r="K31" s="103">
        <v>0.9</v>
      </c>
      <c r="L31" s="104">
        <v>0.67361111111111116</v>
      </c>
      <c r="M31" s="103">
        <v>17.2</v>
      </c>
      <c r="N31" s="103">
        <v>272</v>
      </c>
      <c r="O31" s="104">
        <v>0.72916666666666663</v>
      </c>
      <c r="P31" s="103">
        <v>70.2</v>
      </c>
      <c r="Q31" s="103">
        <v>336</v>
      </c>
      <c r="R31" s="103"/>
      <c r="S31" s="103"/>
      <c r="T31" s="103"/>
      <c r="U31" s="103">
        <v>100</v>
      </c>
    </row>
    <row r="32" spans="1:21">
      <c r="A32" s="108">
        <v>38014</v>
      </c>
      <c r="B32" s="106">
        <v>6.6</v>
      </c>
      <c r="C32" s="106">
        <v>8.3000000000000007</v>
      </c>
      <c r="D32" s="107">
        <v>0.77777777777777779</v>
      </c>
      <c r="E32" s="106">
        <v>3.6</v>
      </c>
      <c r="F32" s="107">
        <v>0.24305555555555555</v>
      </c>
      <c r="G32" s="106">
        <v>82</v>
      </c>
      <c r="H32" s="106">
        <v>3.2</v>
      </c>
      <c r="I32" s="106">
        <v>1.1000000000000001</v>
      </c>
      <c r="J32" s="107">
        <v>0.59722222222222221</v>
      </c>
      <c r="K32" s="106">
        <v>0.7</v>
      </c>
      <c r="L32" s="107">
        <v>0.58333333333333337</v>
      </c>
      <c r="M32" s="106">
        <v>24.4</v>
      </c>
      <c r="N32" s="106">
        <v>233</v>
      </c>
      <c r="O32" s="107">
        <v>0.36805555555555558</v>
      </c>
      <c r="P32" s="106">
        <v>65.2</v>
      </c>
      <c r="Q32" s="106">
        <v>258</v>
      </c>
      <c r="R32" s="106"/>
      <c r="S32" s="106"/>
      <c r="T32" s="106"/>
      <c r="U32" s="106">
        <v>100</v>
      </c>
    </row>
    <row r="33" spans="1:21">
      <c r="A33" s="105">
        <v>38015</v>
      </c>
      <c r="B33" s="103">
        <v>8</v>
      </c>
      <c r="C33" s="103">
        <v>10.1</v>
      </c>
      <c r="D33" s="104">
        <v>0.60416666666666663</v>
      </c>
      <c r="E33" s="103">
        <v>6.3</v>
      </c>
      <c r="F33" s="104">
        <v>0.94444444444444453</v>
      </c>
      <c r="G33" s="103">
        <v>72</v>
      </c>
      <c r="H33" s="103">
        <v>0</v>
      </c>
      <c r="I33" s="103">
        <v>0</v>
      </c>
      <c r="J33" s="104">
        <v>0</v>
      </c>
      <c r="K33" s="103">
        <v>0</v>
      </c>
      <c r="L33" s="104">
        <v>0</v>
      </c>
      <c r="M33" s="103">
        <v>15.8</v>
      </c>
      <c r="N33" s="103">
        <v>190</v>
      </c>
      <c r="O33" s="104">
        <v>0.3263888888888889</v>
      </c>
      <c r="P33" s="103">
        <v>41</v>
      </c>
      <c r="Q33" s="103">
        <v>224</v>
      </c>
      <c r="R33" s="103"/>
      <c r="S33" s="103"/>
      <c r="T33" s="103"/>
      <c r="U33" s="103">
        <v>100</v>
      </c>
    </row>
    <row r="34" spans="1:21">
      <c r="A34" s="108">
        <v>38016</v>
      </c>
      <c r="B34" s="106">
        <v>9.5</v>
      </c>
      <c r="C34" s="106">
        <v>11.1</v>
      </c>
      <c r="D34" s="107">
        <v>0.99305555555555547</v>
      </c>
      <c r="E34" s="106">
        <v>6.4</v>
      </c>
      <c r="F34" s="107">
        <v>2.7777777777777776E-2</v>
      </c>
      <c r="G34" s="106">
        <v>62</v>
      </c>
      <c r="H34" s="106">
        <v>0.3</v>
      </c>
      <c r="I34" s="106">
        <v>0.2</v>
      </c>
      <c r="J34" s="107">
        <v>0.59027777777777779</v>
      </c>
      <c r="K34" s="106">
        <v>0.1</v>
      </c>
      <c r="L34" s="107">
        <v>0.56944444444444442</v>
      </c>
      <c r="M34" s="106">
        <v>28</v>
      </c>
      <c r="N34" s="106">
        <v>130</v>
      </c>
      <c r="O34" s="107">
        <v>0.3888888888888889</v>
      </c>
      <c r="P34" s="106">
        <v>70.2</v>
      </c>
      <c r="Q34" s="106">
        <v>143</v>
      </c>
      <c r="R34" s="106"/>
      <c r="S34" s="106"/>
      <c r="T34" s="106"/>
      <c r="U34" s="106">
        <v>97.91</v>
      </c>
    </row>
    <row r="35" spans="1:21">
      <c r="A35" s="105">
        <v>38017</v>
      </c>
      <c r="B35" s="103">
        <v>14.5</v>
      </c>
      <c r="C35" s="103">
        <v>16.3</v>
      </c>
      <c r="D35" s="104">
        <v>0.61805555555555558</v>
      </c>
      <c r="E35" s="103">
        <v>11.3</v>
      </c>
      <c r="F35" s="104">
        <v>0</v>
      </c>
      <c r="G35" s="103">
        <v>62</v>
      </c>
      <c r="H35" s="103">
        <v>0.5</v>
      </c>
      <c r="I35" s="103">
        <v>0.5</v>
      </c>
      <c r="J35" s="104">
        <v>0.38194444444444442</v>
      </c>
      <c r="K35" s="103">
        <v>0.2</v>
      </c>
      <c r="L35" s="104">
        <v>0.3611111111111111</v>
      </c>
      <c r="M35" s="103">
        <v>45</v>
      </c>
      <c r="N35" s="103">
        <v>172</v>
      </c>
      <c r="O35" s="104">
        <v>0.34027777777777773</v>
      </c>
      <c r="P35" s="103">
        <v>126.4</v>
      </c>
      <c r="Q35" s="103">
        <v>186</v>
      </c>
      <c r="R35" s="103"/>
      <c r="S35" s="103"/>
      <c r="T35" s="103"/>
      <c r="U35" s="103">
        <v>99.3</v>
      </c>
    </row>
    <row r="36" spans="1:21">
      <c r="A36" s="117"/>
      <c r="B36" s="82">
        <v>10.816129032258067</v>
      </c>
      <c r="C36" s="82">
        <v>12.990322580645165</v>
      </c>
      <c r="D36" s="82">
        <v>0.55219534050179231</v>
      </c>
      <c r="E36" s="82">
        <v>8.1387096774193548</v>
      </c>
      <c r="F36" s="82">
        <v>0.44310035842293916</v>
      </c>
      <c r="G36" s="82">
        <v>75.774193548387103</v>
      </c>
      <c r="H36" s="82">
        <v>119.60000000000002</v>
      </c>
      <c r="I36" s="82">
        <v>1.1225806451612905</v>
      </c>
      <c r="J36" s="82">
        <v>0.39493727598566308</v>
      </c>
      <c r="K36" s="82">
        <v>0.41290322580645161</v>
      </c>
      <c r="L36" s="82">
        <v>0.35976702508960584</v>
      </c>
      <c r="M36" s="82">
        <v>25.87096774193548</v>
      </c>
      <c r="N36" s="82">
        <v>209.70967741935485</v>
      </c>
      <c r="O36" s="82">
        <v>0.48185483870967749</v>
      </c>
      <c r="P36" s="82">
        <v>65.31612903225809</v>
      </c>
      <c r="Q36" s="82">
        <v>230.58064516129033</v>
      </c>
      <c r="R36" s="82">
        <v>230.58064516129033</v>
      </c>
    </row>
    <row r="39" spans="1:21">
      <c r="A39" s="105">
        <v>38018</v>
      </c>
      <c r="B39" s="103">
        <v>13.8</v>
      </c>
      <c r="C39" s="103">
        <v>19</v>
      </c>
      <c r="D39" s="104">
        <v>0.625</v>
      </c>
      <c r="E39" s="103">
        <v>9.5</v>
      </c>
      <c r="F39" s="104">
        <v>0.25694444444444448</v>
      </c>
      <c r="G39" s="103">
        <v>71</v>
      </c>
      <c r="H39" s="103">
        <v>0</v>
      </c>
      <c r="I39" s="103">
        <v>0</v>
      </c>
      <c r="J39" s="104">
        <v>0</v>
      </c>
      <c r="K39" s="103">
        <v>0</v>
      </c>
      <c r="L39" s="104">
        <v>0</v>
      </c>
      <c r="M39" s="103">
        <v>15.7</v>
      </c>
      <c r="N39" s="103">
        <v>145</v>
      </c>
      <c r="O39" s="104">
        <v>0.51388888888888895</v>
      </c>
      <c r="P39" s="103">
        <v>51.1</v>
      </c>
      <c r="Q39" s="103">
        <v>166</v>
      </c>
      <c r="R39" s="103"/>
      <c r="S39" s="103"/>
      <c r="T39" s="103"/>
      <c r="U39" s="103">
        <v>98.61</v>
      </c>
    </row>
    <row r="40" spans="1:21">
      <c r="A40" s="108">
        <v>38019</v>
      </c>
      <c r="B40" s="106">
        <v>13.7</v>
      </c>
      <c r="C40" s="106">
        <v>19.2</v>
      </c>
      <c r="D40" s="107">
        <v>0.64583333333333337</v>
      </c>
      <c r="E40" s="106">
        <v>10.3</v>
      </c>
      <c r="F40" s="107">
        <v>0.24305555555555555</v>
      </c>
      <c r="G40" s="106">
        <v>69</v>
      </c>
      <c r="H40" s="106">
        <v>0</v>
      </c>
      <c r="I40" s="106">
        <v>0</v>
      </c>
      <c r="J40" s="107">
        <v>0</v>
      </c>
      <c r="K40" s="106">
        <v>0</v>
      </c>
      <c r="L40" s="107">
        <v>0</v>
      </c>
      <c r="M40" s="106">
        <v>11.6</v>
      </c>
      <c r="N40" s="106">
        <v>118</v>
      </c>
      <c r="O40" s="107">
        <v>0.3611111111111111</v>
      </c>
      <c r="P40" s="106">
        <v>30.6</v>
      </c>
      <c r="Q40" s="106">
        <v>155</v>
      </c>
      <c r="R40" s="106"/>
      <c r="S40" s="106"/>
      <c r="T40" s="106"/>
      <c r="U40" s="106">
        <v>98.61</v>
      </c>
    </row>
    <row r="41" spans="1:21">
      <c r="A41" s="105">
        <v>38020</v>
      </c>
      <c r="B41" s="103">
        <v>16.100000000000001</v>
      </c>
      <c r="C41" s="103">
        <v>23.4</v>
      </c>
      <c r="D41" s="104">
        <v>0.625</v>
      </c>
      <c r="E41" s="103">
        <v>11.7</v>
      </c>
      <c r="F41" s="104">
        <v>0.22222222222222221</v>
      </c>
      <c r="G41" s="103">
        <v>61</v>
      </c>
      <c r="H41" s="103">
        <v>0</v>
      </c>
      <c r="I41" s="103">
        <v>0</v>
      </c>
      <c r="J41" s="103"/>
      <c r="K41" s="103">
        <v>0</v>
      </c>
      <c r="L41" s="104">
        <v>0</v>
      </c>
      <c r="M41" s="103">
        <v>14.2</v>
      </c>
      <c r="N41" s="103">
        <v>118</v>
      </c>
      <c r="O41" s="104">
        <v>0.99305555555555547</v>
      </c>
      <c r="P41" s="103">
        <v>29.2</v>
      </c>
      <c r="Q41" s="103">
        <v>111</v>
      </c>
      <c r="R41" s="103"/>
      <c r="S41" s="103"/>
      <c r="T41" s="103"/>
      <c r="U41" s="103">
        <v>97.91</v>
      </c>
    </row>
    <row r="42" spans="1:21">
      <c r="A42" s="108">
        <v>38021</v>
      </c>
      <c r="B42" s="106">
        <v>17</v>
      </c>
      <c r="C42" s="106">
        <v>22.9</v>
      </c>
      <c r="D42" s="107">
        <v>0.5625</v>
      </c>
      <c r="E42" s="106">
        <v>13.9</v>
      </c>
      <c r="F42" s="107">
        <v>2.7777777777777776E-2</v>
      </c>
      <c r="G42" s="106">
        <v>61</v>
      </c>
      <c r="H42" s="106">
        <v>0</v>
      </c>
      <c r="I42" s="106">
        <v>0</v>
      </c>
      <c r="J42" s="107">
        <v>0</v>
      </c>
      <c r="K42" s="106">
        <v>0</v>
      </c>
      <c r="L42" s="107">
        <v>0</v>
      </c>
      <c r="M42" s="106">
        <v>16.5</v>
      </c>
      <c r="N42" s="106">
        <v>126</v>
      </c>
      <c r="O42" s="107">
        <v>0.1388888888888889</v>
      </c>
      <c r="P42" s="106">
        <v>39.200000000000003</v>
      </c>
      <c r="Q42" s="106">
        <v>137</v>
      </c>
      <c r="R42" s="106"/>
      <c r="S42" s="106"/>
      <c r="T42" s="106"/>
      <c r="U42" s="106">
        <v>98.61</v>
      </c>
    </row>
    <row r="43" spans="1:21">
      <c r="A43" s="105">
        <v>38022</v>
      </c>
      <c r="B43" s="103">
        <v>17.7</v>
      </c>
      <c r="C43" s="103">
        <v>23.8</v>
      </c>
      <c r="D43" s="104">
        <v>0.57638888888888895</v>
      </c>
      <c r="E43" s="103">
        <v>14.1</v>
      </c>
      <c r="F43" s="104">
        <v>0.13194444444444445</v>
      </c>
      <c r="G43" s="103">
        <v>59</v>
      </c>
      <c r="H43" s="103">
        <v>0</v>
      </c>
      <c r="I43" s="103">
        <v>0</v>
      </c>
      <c r="J43" s="104">
        <v>0</v>
      </c>
      <c r="K43" s="103">
        <v>0</v>
      </c>
      <c r="L43" s="104">
        <v>0</v>
      </c>
      <c r="M43" s="103">
        <v>13</v>
      </c>
      <c r="N43" s="103">
        <v>125</v>
      </c>
      <c r="O43" s="104">
        <v>0</v>
      </c>
      <c r="P43" s="103">
        <v>35.6</v>
      </c>
      <c r="Q43" s="103">
        <v>124</v>
      </c>
      <c r="R43" s="103"/>
      <c r="S43" s="103"/>
      <c r="T43" s="103"/>
      <c r="U43" s="103">
        <v>99.3</v>
      </c>
    </row>
    <row r="44" spans="1:21">
      <c r="A44" s="108">
        <v>38023</v>
      </c>
      <c r="B44" s="106">
        <v>16.5</v>
      </c>
      <c r="C44" s="106">
        <v>20.8</v>
      </c>
      <c r="D44" s="107">
        <v>0.4513888888888889</v>
      </c>
      <c r="E44" s="106">
        <v>12.9</v>
      </c>
      <c r="F44" s="107">
        <v>0.90277777777777779</v>
      </c>
      <c r="G44" s="106">
        <v>60</v>
      </c>
      <c r="H44" s="106">
        <v>0</v>
      </c>
      <c r="I44" s="106">
        <v>0</v>
      </c>
      <c r="J44" s="107">
        <v>0</v>
      </c>
      <c r="K44" s="106">
        <v>0</v>
      </c>
      <c r="L44" s="107">
        <v>0</v>
      </c>
      <c r="M44" s="106">
        <v>15.1</v>
      </c>
      <c r="N44" s="106">
        <v>154</v>
      </c>
      <c r="O44" s="107">
        <v>0.1111111111111111</v>
      </c>
      <c r="P44" s="106">
        <v>52.9</v>
      </c>
      <c r="Q44" s="106">
        <v>137</v>
      </c>
      <c r="R44" s="106"/>
      <c r="S44" s="106"/>
      <c r="T44" s="106"/>
      <c r="U44" s="106">
        <v>97.91</v>
      </c>
    </row>
    <row r="45" spans="1:21">
      <c r="A45" s="105">
        <v>38024</v>
      </c>
      <c r="B45" s="103">
        <v>11</v>
      </c>
      <c r="C45" s="103">
        <v>13.4</v>
      </c>
      <c r="D45" s="104">
        <v>0</v>
      </c>
      <c r="E45" s="103">
        <v>7.5</v>
      </c>
      <c r="F45" s="104">
        <v>0.98611111111111116</v>
      </c>
      <c r="G45" s="103">
        <v>83</v>
      </c>
      <c r="H45" s="103">
        <v>0.3</v>
      </c>
      <c r="I45" s="103">
        <v>0.3</v>
      </c>
      <c r="J45" s="104">
        <v>0.28472222222222221</v>
      </c>
      <c r="K45" s="103">
        <v>0.2</v>
      </c>
      <c r="L45" s="104">
        <v>0.27777777777777779</v>
      </c>
      <c r="M45" s="103">
        <v>15</v>
      </c>
      <c r="N45" s="103">
        <v>263</v>
      </c>
      <c r="O45" s="104">
        <v>0.28472222222222221</v>
      </c>
      <c r="P45" s="103">
        <v>46.8</v>
      </c>
      <c r="Q45" s="103">
        <v>285</v>
      </c>
      <c r="R45" s="103"/>
      <c r="S45" s="103"/>
      <c r="T45" s="103"/>
      <c r="U45" s="103">
        <v>98.61</v>
      </c>
    </row>
    <row r="46" spans="1:21">
      <c r="A46" s="108">
        <v>38025</v>
      </c>
      <c r="B46" s="106">
        <v>7.2</v>
      </c>
      <c r="C46" s="106">
        <v>10.9</v>
      </c>
      <c r="D46" s="107">
        <v>0.51388888888888895</v>
      </c>
      <c r="E46" s="106">
        <v>3.8</v>
      </c>
      <c r="F46" s="107">
        <v>0.28472222222222221</v>
      </c>
      <c r="G46" s="106">
        <v>79</v>
      </c>
      <c r="H46" s="106">
        <v>0</v>
      </c>
      <c r="I46" s="106">
        <v>0</v>
      </c>
      <c r="J46" s="107">
        <v>0</v>
      </c>
      <c r="K46" s="106">
        <v>0</v>
      </c>
      <c r="L46" s="107">
        <v>0</v>
      </c>
      <c r="M46" s="106">
        <v>14.5</v>
      </c>
      <c r="N46" s="106">
        <v>107</v>
      </c>
      <c r="O46" s="107">
        <v>0.27083333333333331</v>
      </c>
      <c r="P46" s="106">
        <v>33.799999999999997</v>
      </c>
      <c r="Q46" s="106">
        <v>117</v>
      </c>
      <c r="R46" s="106"/>
      <c r="S46" s="106"/>
      <c r="T46" s="106"/>
      <c r="U46" s="106">
        <v>99.3</v>
      </c>
    </row>
    <row r="47" spans="1:21">
      <c r="A47" s="105">
        <v>38026</v>
      </c>
      <c r="B47" s="103">
        <v>8.4</v>
      </c>
      <c r="C47" s="103">
        <v>11.7</v>
      </c>
      <c r="D47" s="104">
        <v>0.54166666666666663</v>
      </c>
      <c r="E47" s="103">
        <v>5.8</v>
      </c>
      <c r="F47" s="104">
        <v>0.99305555555555547</v>
      </c>
      <c r="G47" s="103">
        <v>73</v>
      </c>
      <c r="H47" s="103">
        <v>0</v>
      </c>
      <c r="I47" s="103">
        <v>0</v>
      </c>
      <c r="J47" s="104">
        <v>0</v>
      </c>
      <c r="K47" s="103">
        <v>0</v>
      </c>
      <c r="L47" s="104">
        <v>0</v>
      </c>
      <c r="M47" s="103">
        <v>11.6</v>
      </c>
      <c r="N47" s="103">
        <v>96</v>
      </c>
      <c r="O47" s="104">
        <v>0.59722222222222221</v>
      </c>
      <c r="P47" s="103">
        <v>31.3</v>
      </c>
      <c r="Q47" s="103">
        <v>57</v>
      </c>
      <c r="R47" s="103"/>
      <c r="S47" s="103"/>
      <c r="T47" s="103"/>
      <c r="U47" s="103">
        <v>100</v>
      </c>
    </row>
    <row r="48" spans="1:21">
      <c r="A48" s="108">
        <v>38027</v>
      </c>
      <c r="B48" s="106">
        <v>7.3</v>
      </c>
      <c r="C48" s="106">
        <v>12.5</v>
      </c>
      <c r="D48" s="107">
        <v>0.71527777777777779</v>
      </c>
      <c r="E48" s="106">
        <v>2.6</v>
      </c>
      <c r="F48" s="107">
        <v>0.3263888888888889</v>
      </c>
      <c r="G48" s="106">
        <v>80</v>
      </c>
      <c r="H48" s="106">
        <v>0</v>
      </c>
      <c r="I48" s="106">
        <v>0</v>
      </c>
      <c r="J48" s="107">
        <v>0</v>
      </c>
      <c r="K48" s="106">
        <v>0</v>
      </c>
      <c r="L48" s="107">
        <v>0</v>
      </c>
      <c r="M48" s="106">
        <v>13.3</v>
      </c>
      <c r="N48" s="106">
        <v>109</v>
      </c>
      <c r="O48" s="107">
        <v>0.19444444444444445</v>
      </c>
      <c r="P48" s="106">
        <v>31</v>
      </c>
      <c r="Q48" s="106">
        <v>120</v>
      </c>
      <c r="R48" s="106"/>
      <c r="S48" s="106"/>
      <c r="T48" s="106"/>
      <c r="U48" s="106">
        <v>96.52</v>
      </c>
    </row>
    <row r="49" spans="1:21">
      <c r="A49" s="105">
        <v>38028</v>
      </c>
      <c r="B49" s="103">
        <v>9.1999999999999993</v>
      </c>
      <c r="C49" s="103">
        <v>13</v>
      </c>
      <c r="D49" s="104">
        <v>0.55555555555555558</v>
      </c>
      <c r="E49" s="103">
        <v>6.6</v>
      </c>
      <c r="F49" s="104">
        <v>0.99305555555555547</v>
      </c>
      <c r="G49" s="103">
        <v>72</v>
      </c>
      <c r="H49" s="103">
        <v>0</v>
      </c>
      <c r="I49" s="103">
        <v>0</v>
      </c>
      <c r="J49" s="104">
        <v>0</v>
      </c>
      <c r="K49" s="103">
        <v>0</v>
      </c>
      <c r="L49" s="104">
        <v>0</v>
      </c>
      <c r="M49" s="103">
        <v>14.5</v>
      </c>
      <c r="N49" s="103">
        <v>99</v>
      </c>
      <c r="O49" s="104">
        <v>0.33333333333333331</v>
      </c>
      <c r="P49" s="103">
        <v>39.200000000000003</v>
      </c>
      <c r="Q49" s="103">
        <v>122</v>
      </c>
      <c r="R49" s="103"/>
      <c r="S49" s="103"/>
      <c r="T49" s="103"/>
      <c r="U49" s="103">
        <v>98.61</v>
      </c>
    </row>
    <row r="50" spans="1:21">
      <c r="A50" s="108">
        <v>38029</v>
      </c>
      <c r="B50" s="106">
        <v>7.6</v>
      </c>
      <c r="C50" s="106">
        <v>10.7</v>
      </c>
      <c r="D50" s="107">
        <v>0.4861111111111111</v>
      </c>
      <c r="E50" s="106">
        <v>3.6</v>
      </c>
      <c r="F50" s="107">
        <v>0.3125</v>
      </c>
      <c r="G50" s="106">
        <v>82</v>
      </c>
      <c r="H50" s="106">
        <v>0</v>
      </c>
      <c r="I50" s="106">
        <v>0</v>
      </c>
      <c r="J50" s="107">
        <v>0</v>
      </c>
      <c r="K50" s="106">
        <v>0</v>
      </c>
      <c r="L50" s="107">
        <v>0</v>
      </c>
      <c r="M50" s="106">
        <v>12.4</v>
      </c>
      <c r="N50" s="106">
        <v>98</v>
      </c>
      <c r="O50" s="107">
        <v>0.3125</v>
      </c>
      <c r="P50" s="106">
        <v>27.7</v>
      </c>
      <c r="Q50" s="106">
        <v>113</v>
      </c>
      <c r="R50" s="106"/>
      <c r="S50" s="106"/>
      <c r="T50" s="106"/>
      <c r="U50" s="106">
        <v>99.3</v>
      </c>
    </row>
    <row r="51" spans="1:21">
      <c r="A51" s="105">
        <v>38030</v>
      </c>
      <c r="B51" s="103">
        <v>9</v>
      </c>
      <c r="C51" s="103">
        <v>11.6</v>
      </c>
      <c r="D51" s="104">
        <v>0.45833333333333331</v>
      </c>
      <c r="E51" s="103">
        <v>6.2</v>
      </c>
      <c r="F51" s="104">
        <v>0.97916666666666663</v>
      </c>
      <c r="G51" s="103">
        <v>80</v>
      </c>
      <c r="H51" s="103">
        <v>0</v>
      </c>
      <c r="I51" s="103">
        <v>0</v>
      </c>
      <c r="J51" s="104">
        <v>0</v>
      </c>
      <c r="K51" s="103">
        <v>0</v>
      </c>
      <c r="L51" s="104">
        <v>0</v>
      </c>
      <c r="M51" s="103">
        <v>8.4</v>
      </c>
      <c r="N51" s="103">
        <v>86</v>
      </c>
      <c r="O51" s="104">
        <v>0.61805555555555558</v>
      </c>
      <c r="P51" s="103">
        <v>26.6</v>
      </c>
      <c r="Q51" s="103">
        <v>24</v>
      </c>
      <c r="R51" s="103"/>
      <c r="S51" s="103"/>
      <c r="T51" s="103"/>
      <c r="U51" s="103">
        <v>97.91</v>
      </c>
    </row>
    <row r="52" spans="1:21">
      <c r="A52" s="108">
        <v>38031</v>
      </c>
      <c r="B52" s="106">
        <v>7.5</v>
      </c>
      <c r="C52" s="106">
        <v>10.5</v>
      </c>
      <c r="D52" s="107">
        <v>0.67361111111111116</v>
      </c>
      <c r="E52" s="106">
        <v>2.9</v>
      </c>
      <c r="F52" s="107">
        <v>0.30555555555555552</v>
      </c>
      <c r="G52" s="106">
        <v>87</v>
      </c>
      <c r="H52" s="106">
        <v>0</v>
      </c>
      <c r="I52" s="106">
        <v>0</v>
      </c>
      <c r="J52" s="106"/>
      <c r="K52" s="106">
        <v>0</v>
      </c>
      <c r="L52" s="107">
        <v>0</v>
      </c>
      <c r="M52" s="106">
        <v>10.5</v>
      </c>
      <c r="N52" s="106">
        <v>127</v>
      </c>
      <c r="O52" s="107">
        <v>0.22916666666666666</v>
      </c>
      <c r="P52" s="106">
        <v>24.8</v>
      </c>
      <c r="Q52" s="106">
        <v>133</v>
      </c>
      <c r="R52" s="106"/>
      <c r="S52" s="106"/>
      <c r="T52" s="106"/>
      <c r="U52" s="106">
        <v>97.91</v>
      </c>
    </row>
    <row r="53" spans="1:21">
      <c r="A53" s="105">
        <v>38032</v>
      </c>
      <c r="B53" s="103">
        <v>9.6999999999999993</v>
      </c>
      <c r="C53" s="103">
        <v>11.4</v>
      </c>
      <c r="D53" s="104">
        <v>0.50694444444444442</v>
      </c>
      <c r="E53" s="103">
        <v>7.7</v>
      </c>
      <c r="F53" s="104">
        <v>2.7777777777777776E-2</v>
      </c>
      <c r="G53" s="103">
        <v>83</v>
      </c>
      <c r="H53" s="103">
        <v>0</v>
      </c>
      <c r="I53" s="103">
        <v>0</v>
      </c>
      <c r="J53" s="104">
        <v>0</v>
      </c>
      <c r="K53" s="103">
        <v>0</v>
      </c>
      <c r="L53" s="104">
        <v>0</v>
      </c>
      <c r="M53" s="103">
        <v>12.8</v>
      </c>
      <c r="N53" s="103">
        <v>258</v>
      </c>
      <c r="O53" s="104">
        <v>0.93055555555555547</v>
      </c>
      <c r="P53" s="103">
        <v>35.6</v>
      </c>
      <c r="Q53" s="103">
        <v>288</v>
      </c>
      <c r="R53" s="103"/>
      <c r="S53" s="103"/>
      <c r="T53" s="103"/>
      <c r="U53" s="103">
        <v>97.91</v>
      </c>
    </row>
    <row r="54" spans="1:21">
      <c r="A54" s="108">
        <v>38033</v>
      </c>
      <c r="B54" s="106">
        <v>9.3000000000000007</v>
      </c>
      <c r="C54" s="106">
        <v>10.3</v>
      </c>
      <c r="D54" s="107">
        <v>0</v>
      </c>
      <c r="E54" s="106">
        <v>7.7</v>
      </c>
      <c r="F54" s="107">
        <v>0.91666666666666663</v>
      </c>
      <c r="G54" s="106">
        <v>73</v>
      </c>
      <c r="H54" s="106">
        <v>0.4</v>
      </c>
      <c r="I54" s="106">
        <v>0.4</v>
      </c>
      <c r="J54" s="107">
        <v>0.90277777777777779</v>
      </c>
      <c r="K54" s="106">
        <v>0.2</v>
      </c>
      <c r="L54" s="107">
        <v>0.90277777777777779</v>
      </c>
      <c r="M54" s="106">
        <v>15.7</v>
      </c>
      <c r="N54" s="106">
        <v>330</v>
      </c>
      <c r="O54" s="107">
        <v>0.10416666666666667</v>
      </c>
      <c r="P54" s="106">
        <v>41.4</v>
      </c>
      <c r="Q54" s="106">
        <v>2</v>
      </c>
      <c r="R54" s="106"/>
      <c r="S54" s="106"/>
      <c r="T54" s="106"/>
      <c r="U54" s="106">
        <v>97.22</v>
      </c>
    </row>
    <row r="55" spans="1:21">
      <c r="A55" s="105">
        <v>38034</v>
      </c>
      <c r="B55" s="103">
        <v>8</v>
      </c>
      <c r="C55" s="103">
        <v>10.5</v>
      </c>
      <c r="D55" s="104">
        <v>0.47916666666666669</v>
      </c>
      <c r="E55" s="103">
        <v>6.6</v>
      </c>
      <c r="F55" s="104">
        <v>0.30555555555555552</v>
      </c>
      <c r="G55" s="103">
        <v>76</v>
      </c>
      <c r="H55" s="103">
        <v>0</v>
      </c>
      <c r="I55" s="103">
        <v>0</v>
      </c>
      <c r="J55" s="104">
        <v>0</v>
      </c>
      <c r="K55" s="103">
        <v>0</v>
      </c>
      <c r="L55" s="104">
        <v>0</v>
      </c>
      <c r="M55" s="103">
        <v>9.3000000000000007</v>
      </c>
      <c r="N55" s="103">
        <v>89</v>
      </c>
      <c r="O55" s="104">
        <v>0.67361111111111116</v>
      </c>
      <c r="P55" s="103">
        <v>23</v>
      </c>
      <c r="Q55" s="103">
        <v>25</v>
      </c>
      <c r="R55" s="103"/>
      <c r="S55" s="103"/>
      <c r="T55" s="103"/>
      <c r="U55" s="103">
        <v>98.61</v>
      </c>
    </row>
    <row r="56" spans="1:21">
      <c r="A56" s="108">
        <v>38035</v>
      </c>
      <c r="B56" s="106">
        <v>7.3</v>
      </c>
      <c r="C56" s="106">
        <v>9.4</v>
      </c>
      <c r="D56" s="107">
        <v>0.52777777777777779</v>
      </c>
      <c r="E56" s="106">
        <v>4.9000000000000004</v>
      </c>
      <c r="F56" s="107">
        <v>0.30555555555555552</v>
      </c>
      <c r="G56" s="106">
        <v>78</v>
      </c>
      <c r="H56" s="106">
        <v>1.4</v>
      </c>
      <c r="I56" s="106">
        <v>0.7</v>
      </c>
      <c r="J56" s="107">
        <v>0.74305555555555547</v>
      </c>
      <c r="K56" s="106">
        <v>0.3</v>
      </c>
      <c r="L56" s="107">
        <v>0.72916666666666663</v>
      </c>
      <c r="M56" s="106">
        <v>10</v>
      </c>
      <c r="N56" s="106">
        <v>40</v>
      </c>
      <c r="O56" s="107">
        <v>0.72916666666666663</v>
      </c>
      <c r="P56" s="106">
        <v>44.3</v>
      </c>
      <c r="Q56" s="106">
        <v>317</v>
      </c>
      <c r="R56" s="106"/>
      <c r="S56" s="106"/>
      <c r="T56" s="106"/>
      <c r="U56" s="106">
        <v>100</v>
      </c>
    </row>
    <row r="57" spans="1:21">
      <c r="A57" s="105">
        <v>38036</v>
      </c>
      <c r="B57" s="103">
        <v>5.2</v>
      </c>
      <c r="C57" s="103">
        <v>7.4</v>
      </c>
      <c r="D57" s="104">
        <v>0.40277777777777773</v>
      </c>
      <c r="E57" s="103">
        <v>2.4</v>
      </c>
      <c r="F57" s="104">
        <v>0.98611111111111116</v>
      </c>
      <c r="G57" s="103">
        <v>80</v>
      </c>
      <c r="H57" s="103">
        <v>11.9</v>
      </c>
      <c r="I57" s="103">
        <v>3.9</v>
      </c>
      <c r="J57" s="104">
        <v>0.52083333333333337</v>
      </c>
      <c r="K57" s="103">
        <v>1.2</v>
      </c>
      <c r="L57" s="104">
        <v>0.50694444444444442</v>
      </c>
      <c r="M57" s="103">
        <v>18.600000000000001</v>
      </c>
      <c r="N57" s="103">
        <v>359</v>
      </c>
      <c r="O57" s="104">
        <v>0.57638888888888895</v>
      </c>
      <c r="P57" s="103">
        <v>74.900000000000006</v>
      </c>
      <c r="Q57" s="103">
        <v>87</v>
      </c>
      <c r="R57" s="103"/>
      <c r="S57" s="103"/>
      <c r="T57" s="103"/>
      <c r="U57" s="103">
        <v>100</v>
      </c>
    </row>
    <row r="58" spans="1:21">
      <c r="A58" s="108">
        <v>38037</v>
      </c>
      <c r="B58" s="106">
        <v>3</v>
      </c>
      <c r="C58" s="106">
        <v>6.5</v>
      </c>
      <c r="D58" s="107">
        <v>0.5</v>
      </c>
      <c r="E58" s="106">
        <v>1.3</v>
      </c>
      <c r="F58" s="107">
        <v>0.3125</v>
      </c>
      <c r="G58" s="106">
        <v>88</v>
      </c>
      <c r="H58" s="106">
        <v>6.5</v>
      </c>
      <c r="I58" s="106">
        <v>2</v>
      </c>
      <c r="J58" s="107">
        <v>6.9444444444444434E-2</v>
      </c>
      <c r="K58" s="106">
        <v>1.1000000000000001</v>
      </c>
      <c r="L58" s="107">
        <v>6.25E-2</v>
      </c>
      <c r="M58" s="106">
        <v>10.9</v>
      </c>
      <c r="N58" s="106">
        <v>115</v>
      </c>
      <c r="O58" s="107">
        <v>0.91666666666666663</v>
      </c>
      <c r="P58" s="106">
        <v>28.4</v>
      </c>
      <c r="Q58" s="106">
        <v>127</v>
      </c>
      <c r="R58" s="106"/>
      <c r="S58" s="106"/>
      <c r="T58" s="106"/>
      <c r="U58" s="106">
        <v>100</v>
      </c>
    </row>
    <row r="59" spans="1:21">
      <c r="A59" s="105">
        <v>38038</v>
      </c>
      <c r="B59" s="103">
        <v>4.4000000000000004</v>
      </c>
      <c r="C59" s="103">
        <v>6.1</v>
      </c>
      <c r="D59" s="104">
        <v>0.8125</v>
      </c>
      <c r="E59" s="103">
        <v>2.2999999999999998</v>
      </c>
      <c r="F59" s="104">
        <v>6.9444444444444441E-3</v>
      </c>
      <c r="G59" s="103">
        <v>91</v>
      </c>
      <c r="H59" s="103">
        <v>6.2</v>
      </c>
      <c r="I59" s="103">
        <v>2.1</v>
      </c>
      <c r="J59" s="104">
        <v>0.68055555555555547</v>
      </c>
      <c r="K59" s="103">
        <v>0.5</v>
      </c>
      <c r="L59" s="104">
        <v>0.66666666666666663</v>
      </c>
      <c r="M59" s="103">
        <v>12</v>
      </c>
      <c r="N59" s="103">
        <v>126</v>
      </c>
      <c r="O59" s="104">
        <v>0.97916666666666663</v>
      </c>
      <c r="P59" s="103">
        <v>28.1</v>
      </c>
      <c r="Q59" s="103">
        <v>118</v>
      </c>
      <c r="R59" s="103"/>
      <c r="S59" s="103"/>
      <c r="T59" s="103"/>
      <c r="U59" s="103">
        <v>100</v>
      </c>
    </row>
    <row r="60" spans="1:21">
      <c r="A60" s="108">
        <v>38039</v>
      </c>
      <c r="B60" s="106">
        <v>8.1999999999999993</v>
      </c>
      <c r="C60" s="106">
        <v>13.7</v>
      </c>
      <c r="D60" s="107">
        <v>0.66666666666666663</v>
      </c>
      <c r="E60" s="106">
        <v>3.4</v>
      </c>
      <c r="F60" s="107">
        <v>0.21527777777777779</v>
      </c>
      <c r="G60" s="106">
        <v>66</v>
      </c>
      <c r="H60" s="106">
        <v>0</v>
      </c>
      <c r="I60" s="106">
        <v>0.1</v>
      </c>
      <c r="J60" s="107">
        <v>0.97222222222222221</v>
      </c>
      <c r="K60" s="106">
        <v>0</v>
      </c>
      <c r="L60" s="107">
        <v>0</v>
      </c>
      <c r="M60" s="106">
        <v>15.2</v>
      </c>
      <c r="N60" s="106">
        <v>141</v>
      </c>
      <c r="O60" s="107">
        <v>0.50694444444444442</v>
      </c>
      <c r="P60" s="106">
        <v>39.6</v>
      </c>
      <c r="Q60" s="106">
        <v>192</v>
      </c>
      <c r="R60" s="106"/>
      <c r="S60" s="106"/>
      <c r="T60" s="106"/>
      <c r="U60" s="106">
        <v>100</v>
      </c>
    </row>
    <row r="61" spans="1:21">
      <c r="A61" s="105">
        <v>38040</v>
      </c>
      <c r="B61" s="103">
        <v>6</v>
      </c>
      <c r="C61" s="103">
        <v>7.1</v>
      </c>
      <c r="D61" s="104">
        <v>0.50694444444444442</v>
      </c>
      <c r="E61" s="103">
        <v>4.0999999999999996</v>
      </c>
      <c r="F61" s="104">
        <v>0.97222222222222221</v>
      </c>
      <c r="G61" s="103">
        <v>77</v>
      </c>
      <c r="H61" s="103">
        <v>4.8</v>
      </c>
      <c r="I61" s="103">
        <v>3.7</v>
      </c>
      <c r="J61" s="104">
        <v>0.38194444444444442</v>
      </c>
      <c r="K61" s="103">
        <v>0.9</v>
      </c>
      <c r="L61" s="104">
        <v>0.35416666666666669</v>
      </c>
      <c r="M61" s="103">
        <v>15.6</v>
      </c>
      <c r="N61" s="103">
        <v>58</v>
      </c>
      <c r="O61" s="104">
        <v>0.47916666666666669</v>
      </c>
      <c r="P61" s="103">
        <v>47.2</v>
      </c>
      <c r="Q61" s="103">
        <v>29</v>
      </c>
      <c r="R61" s="103"/>
      <c r="S61" s="103"/>
      <c r="T61" s="103"/>
      <c r="U61" s="103">
        <v>100</v>
      </c>
    </row>
    <row r="62" spans="1:21">
      <c r="A62" s="108">
        <v>38041</v>
      </c>
      <c r="B62" s="106">
        <v>4</v>
      </c>
      <c r="C62" s="106">
        <v>5.5</v>
      </c>
      <c r="D62" s="107">
        <v>0.59722222222222221</v>
      </c>
      <c r="E62" s="106">
        <v>1.9</v>
      </c>
      <c r="F62" s="107">
        <v>0.29166666666666669</v>
      </c>
      <c r="G62" s="106">
        <v>66</v>
      </c>
      <c r="H62" s="106">
        <v>0</v>
      </c>
      <c r="I62" s="106">
        <v>0</v>
      </c>
      <c r="J62" s="107">
        <v>0</v>
      </c>
      <c r="K62" s="106">
        <v>0</v>
      </c>
      <c r="L62" s="107">
        <v>0</v>
      </c>
      <c r="M62" s="106">
        <v>10.8</v>
      </c>
      <c r="N62" s="106">
        <v>98</v>
      </c>
      <c r="O62" s="107">
        <v>0.53472222222222221</v>
      </c>
      <c r="P62" s="106">
        <v>34.6</v>
      </c>
      <c r="Q62" s="106">
        <v>69</v>
      </c>
      <c r="R62" s="106"/>
      <c r="S62" s="106"/>
      <c r="T62" s="106"/>
      <c r="U62" s="106">
        <v>100</v>
      </c>
    </row>
    <row r="63" spans="1:21">
      <c r="A63" s="105">
        <v>38042</v>
      </c>
      <c r="B63" s="103">
        <v>4.2</v>
      </c>
      <c r="C63" s="103">
        <v>6.1</v>
      </c>
      <c r="D63" s="104">
        <v>0.68055555555555547</v>
      </c>
      <c r="E63" s="103">
        <v>2.9</v>
      </c>
      <c r="F63" s="104">
        <v>0.17361111111111113</v>
      </c>
      <c r="G63" s="103">
        <v>82</v>
      </c>
      <c r="H63" s="103">
        <v>3.1</v>
      </c>
      <c r="I63" s="103">
        <v>1</v>
      </c>
      <c r="J63" s="104">
        <v>0.95833333333333337</v>
      </c>
      <c r="K63" s="103">
        <v>0.3</v>
      </c>
      <c r="L63" s="104">
        <v>0.3888888888888889</v>
      </c>
      <c r="M63" s="103">
        <v>8.5</v>
      </c>
      <c r="N63" s="103">
        <v>114</v>
      </c>
      <c r="O63" s="104">
        <v>0.77083333333333337</v>
      </c>
      <c r="P63" s="103">
        <v>26.3</v>
      </c>
      <c r="Q63" s="103">
        <v>126</v>
      </c>
      <c r="R63" s="103"/>
      <c r="S63" s="103"/>
      <c r="T63" s="103"/>
      <c r="U63" s="103">
        <v>100</v>
      </c>
    </row>
    <row r="64" spans="1:21">
      <c r="A64" s="108">
        <v>38043</v>
      </c>
      <c r="B64" s="106">
        <v>5</v>
      </c>
      <c r="C64" s="106">
        <v>7.1</v>
      </c>
      <c r="D64" s="107">
        <v>0.47222222222222227</v>
      </c>
      <c r="E64" s="106">
        <v>2.9</v>
      </c>
      <c r="F64" s="107">
        <v>7.6388888888888895E-2</v>
      </c>
      <c r="G64" s="106">
        <v>77</v>
      </c>
      <c r="H64" s="106">
        <v>5.3</v>
      </c>
      <c r="I64" s="106">
        <v>2.2999999999999998</v>
      </c>
      <c r="J64" s="107">
        <v>0.99305555555555547</v>
      </c>
      <c r="K64" s="106">
        <v>0.9</v>
      </c>
      <c r="L64" s="107">
        <v>0.96527777777777779</v>
      </c>
      <c r="M64" s="106">
        <v>20.399999999999999</v>
      </c>
      <c r="N64" s="106">
        <v>279</v>
      </c>
      <c r="O64" s="107">
        <v>0.96527777777777779</v>
      </c>
      <c r="P64" s="106">
        <v>65.900000000000006</v>
      </c>
      <c r="Q64" s="106">
        <v>244</v>
      </c>
      <c r="R64" s="106"/>
      <c r="S64" s="106"/>
      <c r="T64" s="106"/>
      <c r="U64" s="106">
        <v>100</v>
      </c>
    </row>
    <row r="65" spans="1:21">
      <c r="A65" s="105">
        <v>38044</v>
      </c>
      <c r="B65" s="103">
        <v>4.7</v>
      </c>
      <c r="C65" s="103">
        <v>7</v>
      </c>
      <c r="D65" s="104">
        <v>0.4236111111111111</v>
      </c>
      <c r="E65" s="103">
        <v>2.6</v>
      </c>
      <c r="F65" s="104">
        <v>0.55555555555555558</v>
      </c>
      <c r="G65" s="103">
        <v>77</v>
      </c>
      <c r="H65" s="103">
        <v>10.1</v>
      </c>
      <c r="I65" s="103">
        <v>4.8</v>
      </c>
      <c r="J65" s="104">
        <v>0.35416666666666669</v>
      </c>
      <c r="K65" s="103">
        <v>1.5</v>
      </c>
      <c r="L65" s="104">
        <v>0.3263888888888889</v>
      </c>
      <c r="M65" s="103">
        <v>40.9</v>
      </c>
      <c r="N65" s="103">
        <v>261</v>
      </c>
      <c r="O65" s="104">
        <v>0.34722222222222227</v>
      </c>
      <c r="P65" s="103">
        <v>98.6</v>
      </c>
      <c r="Q65" s="103">
        <v>275</v>
      </c>
      <c r="R65" s="103"/>
      <c r="S65" s="103"/>
      <c r="T65" s="103"/>
      <c r="U65" s="103">
        <v>100</v>
      </c>
    </row>
    <row r="66" spans="1:21">
      <c r="A66" s="108">
        <v>38045</v>
      </c>
      <c r="B66" s="106">
        <v>4.5</v>
      </c>
      <c r="C66" s="106">
        <v>6.7</v>
      </c>
      <c r="D66" s="107">
        <v>0.40277777777777773</v>
      </c>
      <c r="E66" s="106">
        <v>2.9</v>
      </c>
      <c r="F66" s="107">
        <v>0.14583333333333334</v>
      </c>
      <c r="G66" s="106">
        <v>83</v>
      </c>
      <c r="H66" s="106">
        <v>24.9</v>
      </c>
      <c r="I66" s="106">
        <v>4</v>
      </c>
      <c r="J66" s="107">
        <v>0.72916666666666663</v>
      </c>
      <c r="K66" s="106">
        <v>1.7</v>
      </c>
      <c r="L66" s="107">
        <v>0.72222222222222221</v>
      </c>
      <c r="M66" s="106">
        <v>30.8</v>
      </c>
      <c r="N66" s="106">
        <v>254</v>
      </c>
      <c r="O66" s="107">
        <v>0.30555555555555552</v>
      </c>
      <c r="P66" s="106">
        <v>132.80000000000001</v>
      </c>
      <c r="Q66" s="106">
        <v>246</v>
      </c>
      <c r="R66" s="106"/>
      <c r="S66" s="106"/>
      <c r="T66" s="106"/>
      <c r="U66" s="106">
        <v>100</v>
      </c>
    </row>
    <row r="67" spans="1:21">
      <c r="A67" s="105">
        <v>38046</v>
      </c>
      <c r="B67" s="103">
        <v>3.9</v>
      </c>
      <c r="C67" s="103">
        <v>6.3</v>
      </c>
      <c r="D67" s="104">
        <v>2.7777777777777776E-2</v>
      </c>
      <c r="E67" s="103">
        <v>0.2</v>
      </c>
      <c r="F67" s="104">
        <v>0.86805555555555547</v>
      </c>
      <c r="G67" s="103">
        <v>81</v>
      </c>
      <c r="H67" s="103">
        <v>5.4</v>
      </c>
      <c r="I67" s="103">
        <v>1.9</v>
      </c>
      <c r="J67" s="104">
        <v>0.875</v>
      </c>
      <c r="K67" s="103">
        <v>0.8</v>
      </c>
      <c r="L67" s="104">
        <v>0.84027777777777779</v>
      </c>
      <c r="M67" s="103">
        <v>24.4</v>
      </c>
      <c r="N67" s="103">
        <v>323</v>
      </c>
      <c r="O67" s="104">
        <v>0.54861111111111105</v>
      </c>
      <c r="P67" s="103">
        <v>69.8</v>
      </c>
      <c r="Q67" s="103">
        <v>124</v>
      </c>
      <c r="R67" s="103"/>
      <c r="S67" s="103"/>
      <c r="T67" s="103"/>
      <c r="U67" s="103">
        <v>100</v>
      </c>
    </row>
    <row r="68" spans="1:21">
      <c r="A68" s="109"/>
      <c r="B68" s="82">
        <v>8.6</v>
      </c>
      <c r="C68" s="82">
        <v>11.879310344827589</v>
      </c>
      <c r="D68" s="82">
        <v>0.49784482758620691</v>
      </c>
      <c r="E68" s="82">
        <v>5.6965517241379322</v>
      </c>
      <c r="F68" s="82">
        <v>0.45234674329501917</v>
      </c>
      <c r="G68" s="82">
        <v>75.689655172413794</v>
      </c>
      <c r="H68" s="82">
        <v>80.300000000000011</v>
      </c>
      <c r="I68" s="82">
        <v>0.93793103448275861</v>
      </c>
      <c r="J68" s="82">
        <v>0.29190613026819928</v>
      </c>
      <c r="K68" s="82">
        <v>0.33103448275862074</v>
      </c>
      <c r="L68" s="82">
        <v>0.23251915708812262</v>
      </c>
      <c r="M68" s="82">
        <v>15.248275862068965</v>
      </c>
      <c r="N68" s="82">
        <v>159.17241379310346</v>
      </c>
      <c r="O68" s="82">
        <v>0.49401340996168586</v>
      </c>
      <c r="P68" s="82">
        <v>44.493103448275861</v>
      </c>
      <c r="Q68" s="82">
        <v>140.34482758620689</v>
      </c>
    </row>
    <row r="71" spans="1:21">
      <c r="A71" s="105">
        <v>38047</v>
      </c>
      <c r="B71" s="103">
        <v>3.4</v>
      </c>
      <c r="C71" s="103">
        <v>6</v>
      </c>
      <c r="D71" s="104">
        <v>0.98611111111111116</v>
      </c>
      <c r="E71" s="103">
        <v>0.8</v>
      </c>
      <c r="F71" s="104">
        <v>0</v>
      </c>
      <c r="G71" s="103">
        <v>77</v>
      </c>
      <c r="H71" s="103">
        <v>13.7</v>
      </c>
      <c r="I71" s="103">
        <v>2.8</v>
      </c>
      <c r="J71" s="104">
        <v>0.29166666666666669</v>
      </c>
      <c r="K71" s="103">
        <v>0.7</v>
      </c>
      <c r="L71" s="104">
        <v>0.2638888888888889</v>
      </c>
      <c r="M71" s="103">
        <v>14.9</v>
      </c>
      <c r="N71" s="103">
        <v>24</v>
      </c>
      <c r="O71" s="104">
        <v>0.25694444444444448</v>
      </c>
      <c r="P71" s="103">
        <v>51.5</v>
      </c>
      <c r="Q71" s="103">
        <v>256</v>
      </c>
      <c r="R71" s="103"/>
      <c r="S71" s="103"/>
      <c r="T71" s="103"/>
      <c r="U71" s="103">
        <v>100</v>
      </c>
    </row>
    <row r="72" spans="1:21">
      <c r="A72" s="108">
        <v>38048</v>
      </c>
      <c r="B72" s="106">
        <v>4.8</v>
      </c>
      <c r="C72" s="106">
        <v>6.3</v>
      </c>
      <c r="D72" s="107">
        <v>0.67361111111111116</v>
      </c>
      <c r="E72" s="106">
        <v>2</v>
      </c>
      <c r="F72" s="107">
        <v>0.97916666666666663</v>
      </c>
      <c r="G72" s="106">
        <v>65</v>
      </c>
      <c r="H72" s="106">
        <v>0</v>
      </c>
      <c r="I72" s="106">
        <v>0</v>
      </c>
      <c r="J72" s="107">
        <v>0</v>
      </c>
      <c r="K72" s="106">
        <v>0</v>
      </c>
      <c r="L72" s="107">
        <v>0</v>
      </c>
      <c r="M72" s="106">
        <v>15.7</v>
      </c>
      <c r="N72" s="106">
        <v>44</v>
      </c>
      <c r="O72" s="107">
        <v>9.7222222222222224E-2</v>
      </c>
      <c r="P72" s="106">
        <v>40.299999999999997</v>
      </c>
      <c r="Q72" s="106">
        <v>32</v>
      </c>
      <c r="R72" s="106"/>
      <c r="S72" s="106"/>
      <c r="T72" s="106"/>
      <c r="U72" s="106">
        <v>100</v>
      </c>
    </row>
    <row r="73" spans="1:21">
      <c r="A73" s="105">
        <v>38049</v>
      </c>
      <c r="B73" s="103">
        <v>6.7</v>
      </c>
      <c r="C73" s="103">
        <v>11.9</v>
      </c>
      <c r="D73" s="104">
        <v>0.56944444444444442</v>
      </c>
      <c r="E73" s="103">
        <v>2</v>
      </c>
      <c r="F73" s="104">
        <v>7.6388888888888895E-2</v>
      </c>
      <c r="G73" s="103">
        <v>68</v>
      </c>
      <c r="H73" s="103">
        <v>0</v>
      </c>
      <c r="I73" s="103">
        <v>0</v>
      </c>
      <c r="J73" s="104">
        <v>0</v>
      </c>
      <c r="K73" s="103">
        <v>0</v>
      </c>
      <c r="L73" s="104">
        <v>0</v>
      </c>
      <c r="M73" s="103">
        <v>16.8</v>
      </c>
      <c r="N73" s="103">
        <v>116</v>
      </c>
      <c r="O73" s="104">
        <v>2.7777777777777776E-2</v>
      </c>
      <c r="P73" s="103">
        <v>42.5</v>
      </c>
      <c r="Q73" s="103">
        <v>114</v>
      </c>
      <c r="R73" s="103"/>
      <c r="S73" s="103"/>
      <c r="T73" s="103"/>
      <c r="U73" s="103">
        <v>100</v>
      </c>
    </row>
    <row r="74" spans="1:21">
      <c r="A74" s="108">
        <v>38050</v>
      </c>
      <c r="B74" s="106">
        <v>11.3</v>
      </c>
      <c r="C74" s="106">
        <v>16.399999999999999</v>
      </c>
      <c r="D74" s="107">
        <v>0.58333333333333337</v>
      </c>
      <c r="E74" s="106">
        <v>5.6</v>
      </c>
      <c r="F74" s="107">
        <v>9.0277777777777776E-2</v>
      </c>
      <c r="G74" s="106">
        <v>62</v>
      </c>
      <c r="H74" s="106">
        <v>0.2</v>
      </c>
      <c r="I74" s="106">
        <v>0.2</v>
      </c>
      <c r="J74" s="107">
        <v>0.39583333333333331</v>
      </c>
      <c r="K74" s="106">
        <v>0.1</v>
      </c>
      <c r="L74" s="107">
        <v>0.375</v>
      </c>
      <c r="M74" s="106">
        <v>19.7</v>
      </c>
      <c r="N74" s="106">
        <v>121</v>
      </c>
      <c r="O74" s="107">
        <v>0.51388888888888895</v>
      </c>
      <c r="P74" s="106">
        <v>41</v>
      </c>
      <c r="Q74" s="106">
        <v>140</v>
      </c>
      <c r="R74" s="106"/>
      <c r="S74" s="106"/>
      <c r="T74" s="106"/>
      <c r="U74" s="106">
        <v>99.3</v>
      </c>
    </row>
    <row r="75" spans="1:21">
      <c r="A75" s="105">
        <v>38051</v>
      </c>
      <c r="B75" s="103">
        <v>11.1</v>
      </c>
      <c r="C75" s="103">
        <v>14</v>
      </c>
      <c r="D75" s="104">
        <v>0.64583333333333337</v>
      </c>
      <c r="E75" s="103">
        <v>8.6</v>
      </c>
      <c r="F75" s="104">
        <v>0.28472222222222221</v>
      </c>
      <c r="G75" s="103">
        <v>76</v>
      </c>
      <c r="H75" s="103">
        <v>0.6</v>
      </c>
      <c r="I75" s="103">
        <v>0.6</v>
      </c>
      <c r="J75" s="104">
        <v>0.96527777777777779</v>
      </c>
      <c r="K75" s="103">
        <v>0.2</v>
      </c>
      <c r="L75" s="104">
        <v>0.94444444444444453</v>
      </c>
      <c r="M75" s="103">
        <v>14</v>
      </c>
      <c r="N75" s="103">
        <v>88</v>
      </c>
      <c r="O75" s="104">
        <v>0.59027777777777779</v>
      </c>
      <c r="P75" s="103">
        <v>36.700000000000003</v>
      </c>
      <c r="Q75" s="103">
        <v>42</v>
      </c>
      <c r="R75" s="103"/>
      <c r="S75" s="103"/>
      <c r="T75" s="103"/>
      <c r="U75" s="103">
        <v>100</v>
      </c>
    </row>
    <row r="76" spans="1:21">
      <c r="A76" s="108">
        <v>38052</v>
      </c>
      <c r="B76" s="106">
        <v>9.8000000000000007</v>
      </c>
      <c r="C76" s="106">
        <v>10.6</v>
      </c>
      <c r="D76" s="107">
        <v>0.24305555555555555</v>
      </c>
      <c r="E76" s="106">
        <v>8.1999999999999993</v>
      </c>
      <c r="F76" s="107">
        <v>0.99305555555555547</v>
      </c>
      <c r="G76" s="106">
        <v>84</v>
      </c>
      <c r="H76" s="106">
        <v>3.9</v>
      </c>
      <c r="I76" s="106">
        <v>1.3</v>
      </c>
      <c r="J76" s="107">
        <v>0.28472222222222221</v>
      </c>
      <c r="K76" s="106">
        <v>0.6</v>
      </c>
      <c r="L76" s="107">
        <v>0.25694444444444448</v>
      </c>
      <c r="M76" s="106">
        <v>16.899999999999999</v>
      </c>
      <c r="N76" s="106">
        <v>288</v>
      </c>
      <c r="O76" s="107">
        <v>0.2638888888888889</v>
      </c>
      <c r="P76" s="106">
        <v>50.4</v>
      </c>
      <c r="Q76" s="106">
        <v>247</v>
      </c>
      <c r="R76" s="106"/>
      <c r="S76" s="106"/>
      <c r="T76" s="106"/>
      <c r="U76" s="106">
        <v>100</v>
      </c>
    </row>
    <row r="77" spans="1:21">
      <c r="A77" s="105">
        <v>38053</v>
      </c>
      <c r="B77" s="103">
        <v>8.4</v>
      </c>
      <c r="C77" s="103">
        <v>10.8</v>
      </c>
      <c r="D77" s="104">
        <v>0.5</v>
      </c>
      <c r="E77" s="103">
        <v>5.6</v>
      </c>
      <c r="F77" s="104">
        <v>0.99305555555555547</v>
      </c>
      <c r="G77" s="103">
        <v>80</v>
      </c>
      <c r="H77" s="103">
        <v>1.6</v>
      </c>
      <c r="I77" s="103">
        <v>1.2</v>
      </c>
      <c r="J77" s="104">
        <v>0.11805555555555557</v>
      </c>
      <c r="K77" s="103">
        <v>0.3</v>
      </c>
      <c r="L77" s="104">
        <v>9.7222222222222224E-2</v>
      </c>
      <c r="M77" s="103">
        <v>9.4</v>
      </c>
      <c r="N77" s="103">
        <v>132</v>
      </c>
      <c r="O77" s="104">
        <v>9.7222222222222224E-2</v>
      </c>
      <c r="P77" s="103">
        <v>34.200000000000003</v>
      </c>
      <c r="Q77" s="103">
        <v>261</v>
      </c>
      <c r="R77" s="103"/>
      <c r="S77" s="103"/>
      <c r="T77" s="103"/>
      <c r="U77" s="103">
        <v>100</v>
      </c>
    </row>
    <row r="78" spans="1:21">
      <c r="A78" s="108">
        <v>38054</v>
      </c>
      <c r="B78" s="106">
        <v>6.8</v>
      </c>
      <c r="C78" s="106">
        <v>9.8000000000000007</v>
      </c>
      <c r="D78" s="107">
        <v>0.61805555555555558</v>
      </c>
      <c r="E78" s="106">
        <v>4</v>
      </c>
      <c r="F78" s="107">
        <v>0.20138888888888887</v>
      </c>
      <c r="G78" s="106">
        <v>78</v>
      </c>
      <c r="H78" s="106">
        <v>0</v>
      </c>
      <c r="I78" s="106">
        <v>0</v>
      </c>
      <c r="J78" s="107">
        <v>0</v>
      </c>
      <c r="K78" s="106">
        <v>0</v>
      </c>
      <c r="L78" s="107">
        <v>0</v>
      </c>
      <c r="M78" s="106">
        <v>14.4</v>
      </c>
      <c r="N78" s="106">
        <v>95</v>
      </c>
      <c r="O78" s="107">
        <v>0.60416666666666663</v>
      </c>
      <c r="P78" s="106">
        <v>30.6</v>
      </c>
      <c r="Q78" s="106">
        <v>29</v>
      </c>
      <c r="R78" s="106"/>
      <c r="S78" s="106"/>
      <c r="T78" s="106"/>
      <c r="U78" s="106">
        <v>100</v>
      </c>
    </row>
    <row r="79" spans="1:21">
      <c r="A79" s="105">
        <v>38055</v>
      </c>
      <c r="B79" s="103">
        <v>6.5</v>
      </c>
      <c r="C79" s="103">
        <v>9.6999999999999993</v>
      </c>
      <c r="D79" s="104">
        <v>0.50694444444444442</v>
      </c>
      <c r="E79" s="103">
        <v>3.1</v>
      </c>
      <c r="F79" s="104">
        <v>0.28472222222222221</v>
      </c>
      <c r="G79" s="103">
        <v>76</v>
      </c>
      <c r="H79" s="103">
        <v>0</v>
      </c>
      <c r="I79" s="103">
        <v>0</v>
      </c>
      <c r="J79" s="104">
        <v>0</v>
      </c>
      <c r="K79" s="103">
        <v>0</v>
      </c>
      <c r="L79" s="104">
        <v>0</v>
      </c>
      <c r="M79" s="103">
        <v>14.9</v>
      </c>
      <c r="N79" s="103">
        <v>90</v>
      </c>
      <c r="O79" s="104">
        <v>0.5625</v>
      </c>
      <c r="P79" s="103">
        <v>37.4</v>
      </c>
      <c r="Q79" s="103">
        <v>41</v>
      </c>
      <c r="R79" s="103"/>
      <c r="S79" s="103"/>
      <c r="T79" s="103"/>
      <c r="U79" s="103">
        <v>100</v>
      </c>
    </row>
    <row r="80" spans="1:21">
      <c r="A80" s="108">
        <v>38056</v>
      </c>
      <c r="B80" s="106">
        <v>5.3</v>
      </c>
      <c r="C80" s="106">
        <v>6.7</v>
      </c>
      <c r="D80" s="107">
        <v>0.34027777777777773</v>
      </c>
      <c r="E80" s="106">
        <v>1.6</v>
      </c>
      <c r="F80" s="107">
        <v>0.99305555555555547</v>
      </c>
      <c r="G80" s="106">
        <v>75</v>
      </c>
      <c r="H80" s="106">
        <v>0</v>
      </c>
      <c r="I80" s="106">
        <v>0</v>
      </c>
      <c r="J80" s="106"/>
      <c r="K80" s="106">
        <v>0</v>
      </c>
      <c r="L80" s="107">
        <v>0</v>
      </c>
      <c r="M80" s="106">
        <v>13.1</v>
      </c>
      <c r="N80" s="106">
        <v>80</v>
      </c>
      <c r="O80" s="107">
        <v>0.39583333333333331</v>
      </c>
      <c r="P80" s="106">
        <v>30.6</v>
      </c>
      <c r="Q80" s="106">
        <v>59</v>
      </c>
      <c r="R80" s="106"/>
      <c r="S80" s="106"/>
      <c r="T80" s="106"/>
      <c r="U80" s="106">
        <v>100</v>
      </c>
    </row>
    <row r="81" spans="1:21">
      <c r="A81" s="105">
        <v>38057</v>
      </c>
      <c r="B81" s="103">
        <v>9.9</v>
      </c>
      <c r="C81" s="103">
        <v>16.2</v>
      </c>
      <c r="D81" s="104">
        <v>0.92361111111111116</v>
      </c>
      <c r="E81" s="103">
        <v>0.8</v>
      </c>
      <c r="F81" s="104">
        <v>8.3333333333333329E-2</v>
      </c>
      <c r="G81" s="103">
        <v>65</v>
      </c>
      <c r="H81" s="103">
        <v>0</v>
      </c>
      <c r="I81" s="103">
        <v>0</v>
      </c>
      <c r="J81" s="104">
        <v>0</v>
      </c>
      <c r="K81" s="103">
        <v>0</v>
      </c>
      <c r="L81" s="104">
        <v>0</v>
      </c>
      <c r="M81" s="103">
        <v>24.6</v>
      </c>
      <c r="N81" s="103">
        <v>148</v>
      </c>
      <c r="O81" s="104">
        <v>0.91666666666666663</v>
      </c>
      <c r="P81" s="103">
        <v>93.2</v>
      </c>
      <c r="Q81" s="103">
        <v>175</v>
      </c>
      <c r="R81" s="103"/>
      <c r="S81" s="103"/>
      <c r="T81" s="103"/>
      <c r="U81" s="103">
        <v>100</v>
      </c>
    </row>
    <row r="82" spans="1:21">
      <c r="A82" s="108">
        <v>38058</v>
      </c>
      <c r="B82" s="106">
        <v>11.3</v>
      </c>
      <c r="C82" s="106">
        <v>15.1</v>
      </c>
      <c r="D82" s="107">
        <v>0</v>
      </c>
      <c r="E82" s="106">
        <v>8.6999999999999993</v>
      </c>
      <c r="F82" s="107">
        <v>0.74305555555555547</v>
      </c>
      <c r="G82" s="106">
        <v>78</v>
      </c>
      <c r="H82" s="106">
        <v>12.8</v>
      </c>
      <c r="I82" s="106">
        <v>3.1</v>
      </c>
      <c r="J82" s="107">
        <v>0.65277777777777779</v>
      </c>
      <c r="K82" s="106">
        <v>0.8</v>
      </c>
      <c r="L82" s="107">
        <v>0.59027777777777779</v>
      </c>
      <c r="M82" s="106">
        <v>25.8</v>
      </c>
      <c r="N82" s="106">
        <v>179</v>
      </c>
      <c r="O82" s="107">
        <v>2.0833333333333332E-2</v>
      </c>
      <c r="P82" s="106">
        <v>104.8</v>
      </c>
      <c r="Q82" s="106">
        <v>184</v>
      </c>
      <c r="R82" s="106"/>
      <c r="S82" s="106"/>
      <c r="T82" s="106"/>
      <c r="U82" s="106">
        <v>100</v>
      </c>
    </row>
    <row r="83" spans="1:21">
      <c r="A83" s="105">
        <v>38059</v>
      </c>
      <c r="B83" s="103">
        <v>8.9</v>
      </c>
      <c r="C83" s="103">
        <v>11.4</v>
      </c>
      <c r="D83" s="104">
        <v>0.6875</v>
      </c>
      <c r="E83" s="103">
        <v>6.4</v>
      </c>
      <c r="F83" s="104">
        <v>0.99305555555555547</v>
      </c>
      <c r="G83" s="103">
        <v>83</v>
      </c>
      <c r="H83" s="103">
        <v>0</v>
      </c>
      <c r="I83" s="103">
        <v>0</v>
      </c>
      <c r="J83" s="104">
        <v>0</v>
      </c>
      <c r="K83" s="103">
        <v>0</v>
      </c>
      <c r="L83" s="104">
        <v>0</v>
      </c>
      <c r="M83" s="103">
        <v>12</v>
      </c>
      <c r="N83" s="103">
        <v>123</v>
      </c>
      <c r="O83" s="104">
        <v>0.99305555555555547</v>
      </c>
      <c r="P83" s="103">
        <v>26.6</v>
      </c>
      <c r="Q83" s="103">
        <v>117</v>
      </c>
      <c r="R83" s="103"/>
      <c r="S83" s="103"/>
      <c r="T83" s="103"/>
      <c r="U83" s="103">
        <v>100</v>
      </c>
    </row>
    <row r="84" spans="1:21">
      <c r="A84" s="108">
        <v>38060</v>
      </c>
      <c r="B84" s="106">
        <v>9</v>
      </c>
      <c r="C84" s="106">
        <v>16.399999999999999</v>
      </c>
      <c r="D84" s="107">
        <v>0.50694444444444442</v>
      </c>
      <c r="E84" s="106">
        <v>4.7</v>
      </c>
      <c r="F84" s="107">
        <v>0.21527777777777779</v>
      </c>
      <c r="G84" s="106">
        <v>79</v>
      </c>
      <c r="H84" s="106">
        <v>0</v>
      </c>
      <c r="I84" s="106">
        <v>0</v>
      </c>
      <c r="J84" s="107">
        <v>0</v>
      </c>
      <c r="K84" s="106">
        <v>0</v>
      </c>
      <c r="L84" s="107">
        <v>0</v>
      </c>
      <c r="M84" s="106">
        <v>16.600000000000001</v>
      </c>
      <c r="N84" s="106">
        <v>117</v>
      </c>
      <c r="O84" s="107">
        <v>0.15277777777777776</v>
      </c>
      <c r="P84" s="106">
        <v>38.200000000000003</v>
      </c>
      <c r="Q84" s="106">
        <v>117</v>
      </c>
      <c r="R84" s="106"/>
      <c r="S84" s="106"/>
      <c r="T84" s="106"/>
      <c r="U84" s="106">
        <v>100</v>
      </c>
    </row>
    <row r="85" spans="1:21">
      <c r="A85" s="105">
        <v>38061</v>
      </c>
      <c r="B85" s="103">
        <v>10.9</v>
      </c>
      <c r="C85" s="103">
        <v>16.2</v>
      </c>
      <c r="D85" s="104">
        <v>0.55555555555555558</v>
      </c>
      <c r="E85" s="103">
        <v>6.1</v>
      </c>
      <c r="F85" s="104">
        <v>0.25694444444444448</v>
      </c>
      <c r="G85" s="103">
        <v>74</v>
      </c>
      <c r="H85" s="103">
        <v>0</v>
      </c>
      <c r="I85" s="103">
        <v>0</v>
      </c>
      <c r="J85" s="104">
        <v>0</v>
      </c>
      <c r="K85" s="103">
        <v>0</v>
      </c>
      <c r="L85" s="104">
        <v>0</v>
      </c>
      <c r="M85" s="103">
        <v>15.2</v>
      </c>
      <c r="N85" s="103">
        <v>99</v>
      </c>
      <c r="O85" s="104">
        <v>0.23611111111111113</v>
      </c>
      <c r="P85" s="103">
        <v>40.299999999999997</v>
      </c>
      <c r="Q85" s="103">
        <v>118</v>
      </c>
      <c r="R85" s="103"/>
      <c r="S85" s="103"/>
      <c r="T85" s="103"/>
      <c r="U85" s="103">
        <v>100</v>
      </c>
    </row>
    <row r="86" spans="1:21">
      <c r="A86" s="108">
        <v>38062</v>
      </c>
      <c r="B86" s="106">
        <v>16.8</v>
      </c>
      <c r="C86" s="106">
        <v>24</v>
      </c>
      <c r="D86" s="107">
        <v>0.56944444444444442</v>
      </c>
      <c r="E86" s="106">
        <v>10.4</v>
      </c>
      <c r="F86" s="107">
        <v>1.3888888888888888E-2</v>
      </c>
      <c r="G86" s="106">
        <v>56</v>
      </c>
      <c r="H86" s="106">
        <v>0</v>
      </c>
      <c r="I86" s="106">
        <v>0</v>
      </c>
      <c r="J86" s="107">
        <v>0</v>
      </c>
      <c r="K86" s="106">
        <v>0</v>
      </c>
      <c r="L86" s="107">
        <v>0</v>
      </c>
      <c r="M86" s="106">
        <v>16</v>
      </c>
      <c r="N86" s="106">
        <v>115</v>
      </c>
      <c r="O86" s="107">
        <v>0.75</v>
      </c>
      <c r="P86" s="106">
        <v>48.2</v>
      </c>
      <c r="Q86" s="106">
        <v>121</v>
      </c>
      <c r="R86" s="106"/>
      <c r="S86" s="106"/>
      <c r="T86" s="106"/>
      <c r="U86" s="106">
        <v>100</v>
      </c>
    </row>
    <row r="87" spans="1:21">
      <c r="A87" s="105">
        <v>38063</v>
      </c>
      <c r="B87" s="103">
        <v>13.9</v>
      </c>
      <c r="C87" s="103">
        <v>21</v>
      </c>
      <c r="D87" s="104">
        <v>0.49305555555555558</v>
      </c>
      <c r="E87" s="103">
        <v>11</v>
      </c>
      <c r="F87" s="104">
        <v>0.18055555555555555</v>
      </c>
      <c r="G87" s="103">
        <v>75</v>
      </c>
      <c r="H87" s="103">
        <v>0</v>
      </c>
      <c r="I87" s="103">
        <v>0</v>
      </c>
      <c r="J87" s="104">
        <v>0</v>
      </c>
      <c r="K87" s="103">
        <v>0</v>
      </c>
      <c r="L87" s="104">
        <v>0</v>
      </c>
      <c r="M87" s="103">
        <v>12.1</v>
      </c>
      <c r="N87" s="103">
        <v>188</v>
      </c>
      <c r="O87" s="104">
        <v>0.31944444444444448</v>
      </c>
      <c r="P87" s="103">
        <v>42.8</v>
      </c>
      <c r="Q87" s="103">
        <v>136</v>
      </c>
      <c r="R87" s="103"/>
      <c r="S87" s="103"/>
      <c r="T87" s="103"/>
      <c r="U87" s="103">
        <v>100</v>
      </c>
    </row>
    <row r="88" spans="1:21">
      <c r="A88" s="108">
        <v>38064</v>
      </c>
      <c r="B88" s="106">
        <v>11.5</v>
      </c>
      <c r="C88" s="106">
        <v>12.7</v>
      </c>
      <c r="D88" s="107">
        <v>0.6875</v>
      </c>
      <c r="E88" s="106">
        <v>10.199999999999999</v>
      </c>
      <c r="F88" s="107">
        <v>0.13194444444444445</v>
      </c>
      <c r="G88" s="106">
        <v>89</v>
      </c>
      <c r="H88" s="106">
        <v>0</v>
      </c>
      <c r="I88" s="106">
        <v>0</v>
      </c>
      <c r="J88" s="107">
        <v>0</v>
      </c>
      <c r="K88" s="106">
        <v>0</v>
      </c>
      <c r="L88" s="107">
        <v>0</v>
      </c>
      <c r="M88" s="106">
        <v>15.3</v>
      </c>
      <c r="N88" s="106">
        <v>283</v>
      </c>
      <c r="O88" s="107">
        <v>0.47916666666666669</v>
      </c>
      <c r="P88" s="106">
        <v>44.3</v>
      </c>
      <c r="Q88" s="106">
        <v>284</v>
      </c>
      <c r="R88" s="106"/>
      <c r="S88" s="106"/>
      <c r="T88" s="106"/>
      <c r="U88" s="106">
        <v>100</v>
      </c>
    </row>
    <row r="89" spans="1:21">
      <c r="A89" s="105">
        <v>38065</v>
      </c>
      <c r="B89" s="103">
        <v>12.7</v>
      </c>
      <c r="C89" s="103">
        <v>17.100000000000001</v>
      </c>
      <c r="D89" s="104">
        <v>0.51388888888888895</v>
      </c>
      <c r="E89" s="103">
        <v>8.1</v>
      </c>
      <c r="F89" s="104">
        <v>0.2638888888888889</v>
      </c>
      <c r="G89" s="103">
        <v>71</v>
      </c>
      <c r="H89" s="103">
        <v>0</v>
      </c>
      <c r="I89" s="103">
        <v>0</v>
      </c>
      <c r="J89" s="104">
        <v>0</v>
      </c>
      <c r="K89" s="103">
        <v>0</v>
      </c>
      <c r="L89" s="104">
        <v>0</v>
      </c>
      <c r="M89" s="103">
        <v>11.9</v>
      </c>
      <c r="N89" s="103">
        <v>115</v>
      </c>
      <c r="O89" s="104">
        <v>0.27083333333333331</v>
      </c>
      <c r="P89" s="103">
        <v>31.7</v>
      </c>
      <c r="Q89" s="103">
        <v>115</v>
      </c>
      <c r="R89" s="103"/>
      <c r="S89" s="103"/>
      <c r="T89" s="103"/>
      <c r="U89" s="103">
        <v>100</v>
      </c>
    </row>
    <row r="90" spans="1:21">
      <c r="A90" s="108">
        <v>38066</v>
      </c>
      <c r="B90" s="106">
        <v>13.4</v>
      </c>
      <c r="C90" s="106">
        <v>15.1</v>
      </c>
      <c r="D90" s="107">
        <v>0.47916666666666669</v>
      </c>
      <c r="E90" s="106">
        <v>12.4</v>
      </c>
      <c r="F90" s="107">
        <v>0.23611111111111113</v>
      </c>
      <c r="G90" s="106">
        <v>76</v>
      </c>
      <c r="H90" s="106">
        <v>0</v>
      </c>
      <c r="I90" s="106">
        <v>0</v>
      </c>
      <c r="J90" s="107">
        <v>0</v>
      </c>
      <c r="K90" s="106">
        <v>0</v>
      </c>
      <c r="L90" s="107">
        <v>0</v>
      </c>
      <c r="M90" s="106">
        <v>7.8</v>
      </c>
      <c r="N90" s="106">
        <v>274</v>
      </c>
      <c r="O90" s="107">
        <v>0.64583333333333337</v>
      </c>
      <c r="P90" s="106">
        <v>28.1</v>
      </c>
      <c r="Q90" s="106">
        <v>291</v>
      </c>
      <c r="R90" s="106"/>
      <c r="S90" s="106"/>
      <c r="T90" s="106"/>
      <c r="U90" s="106">
        <v>100</v>
      </c>
    </row>
    <row r="91" spans="1:21">
      <c r="A91" s="105">
        <v>38067</v>
      </c>
      <c r="B91" s="103">
        <v>11.2</v>
      </c>
      <c r="C91" s="103">
        <v>13.2</v>
      </c>
      <c r="D91" s="104">
        <v>0.35416666666666669</v>
      </c>
      <c r="E91" s="103">
        <v>8.6999999999999993</v>
      </c>
      <c r="F91" s="104">
        <v>0.97916666666666663</v>
      </c>
      <c r="G91" s="103">
        <v>80</v>
      </c>
      <c r="H91" s="103">
        <v>3.5</v>
      </c>
      <c r="I91" s="103">
        <v>1</v>
      </c>
      <c r="J91" s="104">
        <v>0.5625</v>
      </c>
      <c r="K91" s="103">
        <v>0.5</v>
      </c>
      <c r="L91" s="104">
        <v>0.97222222222222221</v>
      </c>
      <c r="M91" s="103">
        <v>24.7</v>
      </c>
      <c r="N91" s="103">
        <v>249</v>
      </c>
      <c r="O91" s="104">
        <v>0.70138888888888884</v>
      </c>
      <c r="P91" s="103">
        <v>72</v>
      </c>
      <c r="Q91" s="103">
        <v>261</v>
      </c>
      <c r="R91" s="103"/>
      <c r="S91" s="103"/>
      <c r="T91" s="103"/>
      <c r="U91" s="103">
        <v>100</v>
      </c>
    </row>
    <row r="92" spans="1:21">
      <c r="A92" s="108">
        <v>38068</v>
      </c>
      <c r="B92" s="106">
        <v>8.6</v>
      </c>
      <c r="C92" s="106">
        <v>9.6999999999999993</v>
      </c>
      <c r="D92" s="107">
        <v>0.50694444444444442</v>
      </c>
      <c r="E92" s="106">
        <v>6.9</v>
      </c>
      <c r="F92" s="107">
        <v>9.7222222222222224E-2</v>
      </c>
      <c r="G92" s="106">
        <v>78</v>
      </c>
      <c r="H92" s="106">
        <v>13.9</v>
      </c>
      <c r="I92" s="106">
        <v>3.9</v>
      </c>
      <c r="J92" s="107">
        <v>0.10416666666666667</v>
      </c>
      <c r="K92" s="106">
        <v>2.4</v>
      </c>
      <c r="L92" s="107">
        <v>0.77777777777777779</v>
      </c>
      <c r="M92" s="106">
        <v>42</v>
      </c>
      <c r="N92" s="106">
        <v>255</v>
      </c>
      <c r="O92" s="107">
        <v>0.59722222222222221</v>
      </c>
      <c r="P92" s="106">
        <v>81.400000000000006</v>
      </c>
      <c r="Q92" s="106">
        <v>6</v>
      </c>
      <c r="R92" s="106"/>
      <c r="S92" s="106"/>
      <c r="T92" s="106"/>
      <c r="U92" s="106">
        <v>100</v>
      </c>
    </row>
    <row r="93" spans="1:21">
      <c r="A93" s="105">
        <v>38069</v>
      </c>
      <c r="B93" s="103">
        <v>7.9</v>
      </c>
      <c r="C93" s="103">
        <v>9.4</v>
      </c>
      <c r="D93" s="104">
        <v>0.45833333333333331</v>
      </c>
      <c r="E93" s="103">
        <v>6.2</v>
      </c>
      <c r="F93" s="104">
        <v>0.97222222222222221</v>
      </c>
      <c r="G93" s="103">
        <v>80</v>
      </c>
      <c r="H93" s="103">
        <v>18.8</v>
      </c>
      <c r="I93" s="103">
        <v>4.3</v>
      </c>
      <c r="J93" s="104">
        <v>0.89583333333333337</v>
      </c>
      <c r="K93" s="103">
        <v>3.2</v>
      </c>
      <c r="L93" s="104">
        <v>0.86805555555555547</v>
      </c>
      <c r="M93" s="103">
        <v>36.6</v>
      </c>
      <c r="N93" s="103">
        <v>286</v>
      </c>
      <c r="O93" s="104">
        <v>6.25E-2</v>
      </c>
      <c r="P93" s="103">
        <v>84.2</v>
      </c>
      <c r="Q93" s="103">
        <v>268</v>
      </c>
      <c r="R93" s="103"/>
      <c r="S93" s="103"/>
      <c r="T93" s="103"/>
      <c r="U93" s="103">
        <v>100</v>
      </c>
    </row>
    <row r="94" spans="1:21">
      <c r="A94" s="108">
        <v>38070</v>
      </c>
      <c r="B94" s="106">
        <v>6.4</v>
      </c>
      <c r="C94" s="106">
        <v>8.6</v>
      </c>
      <c r="D94" s="107">
        <v>0.69444444444444453</v>
      </c>
      <c r="E94" s="106">
        <v>3.7</v>
      </c>
      <c r="F94" s="107">
        <v>0.24305555555555555</v>
      </c>
      <c r="G94" s="106">
        <v>81</v>
      </c>
      <c r="H94" s="106">
        <v>8.8000000000000007</v>
      </c>
      <c r="I94" s="106">
        <v>4.3</v>
      </c>
      <c r="J94" s="107">
        <v>8.3333333333333329E-2</v>
      </c>
      <c r="K94" s="106">
        <v>1.7</v>
      </c>
      <c r="L94" s="107">
        <v>7.6388888888888895E-2</v>
      </c>
      <c r="M94" s="106">
        <v>14.9</v>
      </c>
      <c r="N94" s="106">
        <v>286</v>
      </c>
      <c r="O94" s="107">
        <v>0.91666666666666663</v>
      </c>
      <c r="P94" s="106">
        <v>62.6</v>
      </c>
      <c r="Q94" s="106">
        <v>317</v>
      </c>
      <c r="R94" s="106"/>
      <c r="S94" s="106"/>
      <c r="T94" s="106"/>
      <c r="U94" s="106">
        <v>99.3</v>
      </c>
    </row>
    <row r="95" spans="1:21">
      <c r="A95" s="105">
        <v>38071</v>
      </c>
      <c r="B95" s="103">
        <v>5.7</v>
      </c>
      <c r="C95" s="103">
        <v>8.1999999999999993</v>
      </c>
      <c r="D95" s="104">
        <v>0.61111111111111105</v>
      </c>
      <c r="E95" s="103">
        <v>3.3</v>
      </c>
      <c r="F95" s="104">
        <v>0.28472222222222221</v>
      </c>
      <c r="G95" s="103">
        <v>83</v>
      </c>
      <c r="H95" s="103">
        <v>3.7</v>
      </c>
      <c r="I95" s="103">
        <v>1.5</v>
      </c>
      <c r="J95" s="104">
        <v>0.30555555555555552</v>
      </c>
      <c r="K95" s="103">
        <v>0.8</v>
      </c>
      <c r="L95" s="104">
        <v>0.2986111111111111</v>
      </c>
      <c r="M95" s="103">
        <v>14.4</v>
      </c>
      <c r="N95" s="103">
        <v>243</v>
      </c>
      <c r="O95" s="104">
        <v>0.43055555555555558</v>
      </c>
      <c r="P95" s="103">
        <v>53.3</v>
      </c>
      <c r="Q95" s="103">
        <v>290</v>
      </c>
      <c r="R95" s="103"/>
      <c r="S95" s="103"/>
      <c r="T95" s="103"/>
      <c r="U95" s="103">
        <v>98.61</v>
      </c>
    </row>
    <row r="96" spans="1:21">
      <c r="A96" s="108">
        <v>38072</v>
      </c>
      <c r="B96" s="106">
        <v>5.9</v>
      </c>
      <c r="C96" s="106">
        <v>8.3000000000000007</v>
      </c>
      <c r="D96" s="107">
        <v>0.95833333333333337</v>
      </c>
      <c r="E96" s="106">
        <v>2.6</v>
      </c>
      <c r="F96" s="107">
        <v>0.27083333333333331</v>
      </c>
      <c r="G96" s="106">
        <v>75</v>
      </c>
      <c r="H96" s="106">
        <v>2.1</v>
      </c>
      <c r="I96" s="106">
        <v>1.8</v>
      </c>
      <c r="J96" s="107">
        <v>0.1111111111111111</v>
      </c>
      <c r="K96" s="106">
        <v>0.9</v>
      </c>
      <c r="L96" s="107">
        <v>9.0277777777777776E-2</v>
      </c>
      <c r="M96" s="106">
        <v>15.5</v>
      </c>
      <c r="N96" s="106">
        <v>23</v>
      </c>
      <c r="O96" s="107">
        <v>0.47222222222222227</v>
      </c>
      <c r="P96" s="106">
        <v>45</v>
      </c>
      <c r="Q96" s="106">
        <v>284</v>
      </c>
      <c r="R96" s="106"/>
      <c r="S96" s="106"/>
      <c r="T96" s="106"/>
      <c r="U96" s="106">
        <v>98.61</v>
      </c>
    </row>
    <row r="97" spans="1:21">
      <c r="A97" s="105">
        <v>38073</v>
      </c>
      <c r="B97" s="103">
        <v>6.8</v>
      </c>
      <c r="C97" s="103">
        <v>8.1999999999999993</v>
      </c>
      <c r="D97" s="104">
        <v>6.9444444444444441E-3</v>
      </c>
      <c r="E97" s="103">
        <v>4.5</v>
      </c>
      <c r="F97" s="104">
        <v>0.97222222222222221</v>
      </c>
      <c r="G97" s="103">
        <v>60</v>
      </c>
      <c r="H97" s="103">
        <v>0.2</v>
      </c>
      <c r="I97" s="103">
        <v>0.2</v>
      </c>
      <c r="J97" s="104">
        <v>0.99305555555555547</v>
      </c>
      <c r="K97" s="103">
        <v>0.1</v>
      </c>
      <c r="L97" s="104">
        <v>0.97916666666666663</v>
      </c>
      <c r="M97" s="103">
        <v>17</v>
      </c>
      <c r="N97" s="103">
        <v>47</v>
      </c>
      <c r="O97" s="104">
        <v>6.25E-2</v>
      </c>
      <c r="P97" s="103">
        <v>41.8</v>
      </c>
      <c r="Q97" s="103">
        <v>36</v>
      </c>
      <c r="R97" s="103"/>
      <c r="S97" s="103"/>
      <c r="T97" s="103"/>
      <c r="U97" s="103">
        <v>100</v>
      </c>
    </row>
    <row r="98" spans="1:21">
      <c r="A98" s="108">
        <v>38074</v>
      </c>
      <c r="B98" s="106">
        <v>5</v>
      </c>
      <c r="C98" s="106">
        <v>7</v>
      </c>
      <c r="D98" s="107">
        <v>0.72916666666666663</v>
      </c>
      <c r="E98" s="106">
        <v>2.6</v>
      </c>
      <c r="F98" s="107">
        <v>9.0277777777777776E-2</v>
      </c>
      <c r="G98" s="106">
        <v>83</v>
      </c>
      <c r="H98" s="106">
        <v>0.7</v>
      </c>
      <c r="I98" s="106">
        <v>0.3</v>
      </c>
      <c r="J98" s="107">
        <v>0.45833333333333331</v>
      </c>
      <c r="K98" s="106">
        <v>0.1</v>
      </c>
      <c r="L98" s="107">
        <v>0.4375</v>
      </c>
      <c r="M98" s="106">
        <v>9.6999999999999993</v>
      </c>
      <c r="N98" s="106">
        <v>111</v>
      </c>
      <c r="O98" s="107">
        <v>0.34722222222222227</v>
      </c>
      <c r="P98" s="106">
        <v>31.7</v>
      </c>
      <c r="Q98" s="106">
        <v>124</v>
      </c>
      <c r="R98" s="106"/>
      <c r="S98" s="106"/>
      <c r="T98" s="106"/>
      <c r="U98" s="106">
        <v>97.22</v>
      </c>
    </row>
    <row r="99" spans="1:21">
      <c r="A99" s="105">
        <v>38075</v>
      </c>
      <c r="B99" s="103">
        <v>9.4</v>
      </c>
      <c r="C99" s="103">
        <v>12</v>
      </c>
      <c r="D99" s="104">
        <v>0.45833333333333331</v>
      </c>
      <c r="E99" s="103">
        <v>6.4</v>
      </c>
      <c r="F99" s="104">
        <v>1.3888888888888888E-2</v>
      </c>
      <c r="G99" s="103">
        <v>81</v>
      </c>
      <c r="H99" s="103">
        <v>0</v>
      </c>
      <c r="I99" s="103">
        <v>0</v>
      </c>
      <c r="J99" s="104">
        <v>0</v>
      </c>
      <c r="K99" s="103">
        <v>0</v>
      </c>
      <c r="L99" s="104">
        <v>0</v>
      </c>
      <c r="M99" s="103">
        <v>10.7</v>
      </c>
      <c r="N99" s="103">
        <v>113</v>
      </c>
      <c r="O99" s="104">
        <v>0.29166666666666669</v>
      </c>
      <c r="P99" s="103">
        <v>29.5</v>
      </c>
      <c r="Q99" s="103">
        <v>128</v>
      </c>
      <c r="R99" s="103"/>
      <c r="S99" s="103"/>
      <c r="T99" s="103"/>
      <c r="U99" s="103">
        <v>98.61</v>
      </c>
    </row>
    <row r="100" spans="1:21">
      <c r="A100" s="108">
        <v>38076</v>
      </c>
      <c r="B100" s="106">
        <v>10.5</v>
      </c>
      <c r="C100" s="106">
        <v>12.3</v>
      </c>
      <c r="D100" s="107">
        <v>0.5</v>
      </c>
      <c r="E100" s="106">
        <v>9.3000000000000007</v>
      </c>
      <c r="F100" s="107">
        <v>6.25E-2</v>
      </c>
      <c r="G100" s="106">
        <v>89</v>
      </c>
      <c r="H100" s="106">
        <v>19.100000000000001</v>
      </c>
      <c r="I100" s="106">
        <v>4</v>
      </c>
      <c r="J100" s="107">
        <v>0.84722222222222221</v>
      </c>
      <c r="K100" s="106">
        <v>0.9</v>
      </c>
      <c r="L100" s="107">
        <v>0.84027777777777779</v>
      </c>
      <c r="M100" s="106">
        <v>10.1</v>
      </c>
      <c r="N100" s="106">
        <v>115</v>
      </c>
      <c r="O100" s="107">
        <v>0.3125</v>
      </c>
      <c r="P100" s="106">
        <v>25.2</v>
      </c>
      <c r="Q100" s="106">
        <v>123</v>
      </c>
      <c r="R100" s="106"/>
      <c r="S100" s="106"/>
      <c r="T100" s="106"/>
      <c r="U100" s="106">
        <v>100</v>
      </c>
    </row>
    <row r="101" spans="1:21">
      <c r="A101" s="105">
        <v>38077</v>
      </c>
      <c r="B101" s="103">
        <v>12.7</v>
      </c>
      <c r="C101" s="103">
        <v>16.7</v>
      </c>
      <c r="D101" s="104">
        <v>0.65277777777777779</v>
      </c>
      <c r="E101" s="103">
        <v>9.6999999999999993</v>
      </c>
      <c r="F101" s="104">
        <v>0.25694444444444448</v>
      </c>
      <c r="G101" s="103">
        <v>72</v>
      </c>
      <c r="H101" s="103">
        <v>5.2</v>
      </c>
      <c r="I101" s="103">
        <v>2.9</v>
      </c>
      <c r="J101" s="104">
        <v>0</v>
      </c>
      <c r="K101" s="103">
        <v>0.4</v>
      </c>
      <c r="L101" s="104">
        <v>6.9444444444444441E-3</v>
      </c>
      <c r="M101" s="103">
        <v>16.899999999999999</v>
      </c>
      <c r="N101" s="103">
        <v>150</v>
      </c>
      <c r="O101" s="104">
        <v>0.70833333333333337</v>
      </c>
      <c r="P101" s="103">
        <v>45.7</v>
      </c>
      <c r="Q101" s="103">
        <v>195</v>
      </c>
      <c r="R101" s="103"/>
      <c r="S101" s="103"/>
      <c r="T101" s="103"/>
      <c r="U101" s="103">
        <v>100</v>
      </c>
    </row>
    <row r="102" spans="1:21">
      <c r="B102" s="82">
        <v>9.112903225806452</v>
      </c>
      <c r="C102" s="82">
        <v>12.29032258064516</v>
      </c>
      <c r="D102" s="82">
        <v>0.54838709677419351</v>
      </c>
      <c r="E102" s="82">
        <v>5.9419354838709673</v>
      </c>
      <c r="F102" s="82">
        <v>0.39538530465949817</v>
      </c>
      <c r="G102" s="82">
        <v>75.774193548387103</v>
      </c>
      <c r="H102" s="82">
        <v>108.8</v>
      </c>
      <c r="I102" s="82">
        <v>1.0774193548387099</v>
      </c>
      <c r="J102" s="82">
        <v>0.2280465949820788</v>
      </c>
      <c r="K102" s="82">
        <v>0.44193548387096776</v>
      </c>
      <c r="L102" s="82">
        <v>0.25403225806451618</v>
      </c>
      <c r="M102" s="82">
        <v>16.761290322580646</v>
      </c>
      <c r="N102" s="82">
        <v>148.29032258064515</v>
      </c>
      <c r="O102" s="82">
        <v>0.42249103942652322</v>
      </c>
      <c r="P102" s="82">
        <v>47.283870967741933</v>
      </c>
      <c r="Q102" s="82">
        <v>158.41935483870967</v>
      </c>
    </row>
    <row r="105" spans="1:21">
      <c r="A105" s="105">
        <v>38078</v>
      </c>
      <c r="B105" s="103">
        <v>14.1</v>
      </c>
      <c r="C105" s="103">
        <v>16.399999999999999</v>
      </c>
      <c r="D105" s="104">
        <v>0.69444444444444453</v>
      </c>
      <c r="E105" s="103">
        <v>11.8</v>
      </c>
      <c r="F105" s="104">
        <v>0.96527777777777779</v>
      </c>
      <c r="G105" s="103">
        <v>53</v>
      </c>
      <c r="H105" s="103">
        <v>0</v>
      </c>
      <c r="I105" s="103">
        <v>0</v>
      </c>
      <c r="J105" s="104">
        <v>0</v>
      </c>
      <c r="K105" s="103">
        <v>0</v>
      </c>
      <c r="L105" s="104">
        <v>0</v>
      </c>
      <c r="M105" s="103">
        <v>27.8</v>
      </c>
      <c r="N105" s="103">
        <v>147</v>
      </c>
      <c r="O105" s="104">
        <v>0.5</v>
      </c>
      <c r="P105" s="103">
        <v>80.599999999999994</v>
      </c>
      <c r="Q105" s="103">
        <v>14</v>
      </c>
      <c r="R105" s="103"/>
      <c r="S105" s="103"/>
      <c r="T105" s="103"/>
      <c r="U105" s="103">
        <v>99.3</v>
      </c>
    </row>
    <row r="106" spans="1:21">
      <c r="A106" s="108">
        <v>38079</v>
      </c>
      <c r="B106" s="106">
        <v>12.7</v>
      </c>
      <c r="C106" s="106">
        <v>17</v>
      </c>
      <c r="D106" s="107">
        <v>0.65972222222222221</v>
      </c>
      <c r="E106" s="106">
        <v>10.1</v>
      </c>
      <c r="F106" s="107">
        <v>0.99305555555555547</v>
      </c>
      <c r="G106" s="106">
        <v>55</v>
      </c>
      <c r="H106" s="106">
        <v>0</v>
      </c>
      <c r="I106" s="106">
        <v>0</v>
      </c>
      <c r="J106" s="107">
        <v>0</v>
      </c>
      <c r="K106" s="106">
        <v>0</v>
      </c>
      <c r="L106" s="107">
        <v>0</v>
      </c>
      <c r="M106" s="106">
        <v>21.3</v>
      </c>
      <c r="N106" s="106">
        <v>185</v>
      </c>
      <c r="O106" s="107">
        <v>0.33333333333333331</v>
      </c>
      <c r="P106" s="106">
        <v>67.3</v>
      </c>
      <c r="Q106" s="106">
        <v>173</v>
      </c>
      <c r="R106" s="106"/>
      <c r="S106" s="106"/>
      <c r="T106" s="106"/>
      <c r="U106" s="106">
        <v>98.61</v>
      </c>
    </row>
    <row r="107" spans="1:21">
      <c r="A107" s="105">
        <v>38080</v>
      </c>
      <c r="B107" s="103">
        <v>13.1</v>
      </c>
      <c r="C107" s="103">
        <v>18.7</v>
      </c>
      <c r="D107" s="104">
        <v>0.56944444444444442</v>
      </c>
      <c r="E107" s="103">
        <v>9.6</v>
      </c>
      <c r="F107" s="104">
        <v>0.22222222222222221</v>
      </c>
      <c r="G107" s="103">
        <v>65</v>
      </c>
      <c r="H107" s="103">
        <v>0</v>
      </c>
      <c r="I107" s="103">
        <v>0</v>
      </c>
      <c r="J107" s="104">
        <v>0</v>
      </c>
      <c r="K107" s="103">
        <v>0</v>
      </c>
      <c r="L107" s="104">
        <v>0</v>
      </c>
      <c r="M107" s="103">
        <v>13.5</v>
      </c>
      <c r="N107" s="103">
        <v>109</v>
      </c>
      <c r="O107" s="104">
        <v>0.60416666666666663</v>
      </c>
      <c r="P107" s="103">
        <v>33.799999999999997</v>
      </c>
      <c r="Q107" s="103">
        <v>43</v>
      </c>
      <c r="R107" s="103"/>
      <c r="S107" s="103"/>
      <c r="T107" s="103"/>
      <c r="U107" s="103">
        <v>98.61</v>
      </c>
    </row>
    <row r="108" spans="1:21">
      <c r="A108" s="108">
        <v>38081</v>
      </c>
      <c r="B108" s="106">
        <v>13.5</v>
      </c>
      <c r="C108" s="106">
        <v>17.899999999999999</v>
      </c>
      <c r="D108" s="107">
        <v>0.4375</v>
      </c>
      <c r="E108" s="106">
        <v>9.1999999999999993</v>
      </c>
      <c r="F108" s="107">
        <v>0.25</v>
      </c>
      <c r="G108" s="106">
        <v>67</v>
      </c>
      <c r="H108" s="106">
        <v>0</v>
      </c>
      <c r="I108" s="106">
        <v>0</v>
      </c>
      <c r="J108" s="107">
        <v>0</v>
      </c>
      <c r="K108" s="106">
        <v>0</v>
      </c>
      <c r="L108" s="107">
        <v>0</v>
      </c>
      <c r="M108" s="106">
        <v>9.4</v>
      </c>
      <c r="N108" s="106">
        <v>93</v>
      </c>
      <c r="O108" s="107">
        <v>0.27083333333333331</v>
      </c>
      <c r="P108" s="106">
        <v>29.9</v>
      </c>
      <c r="Q108" s="106">
        <v>116</v>
      </c>
      <c r="R108" s="106"/>
      <c r="S108" s="106"/>
      <c r="T108" s="106"/>
      <c r="U108" s="106">
        <v>99.3</v>
      </c>
    </row>
    <row r="109" spans="1:21">
      <c r="A109" s="105">
        <v>38082</v>
      </c>
      <c r="B109" s="103">
        <v>11.4</v>
      </c>
      <c r="C109" s="103">
        <v>12.3</v>
      </c>
      <c r="D109" s="104">
        <v>3.4722222222222224E-2</v>
      </c>
      <c r="E109" s="103">
        <v>10.9</v>
      </c>
      <c r="F109" s="104">
        <v>0.23611111111111113</v>
      </c>
      <c r="G109" s="103">
        <v>85</v>
      </c>
      <c r="H109" s="103">
        <v>0</v>
      </c>
      <c r="I109" s="103">
        <v>0</v>
      </c>
      <c r="J109" s="104">
        <v>0</v>
      </c>
      <c r="K109" s="103">
        <v>0</v>
      </c>
      <c r="L109" s="104">
        <v>0</v>
      </c>
      <c r="M109" s="103">
        <v>9.4</v>
      </c>
      <c r="N109" s="103">
        <v>335</v>
      </c>
      <c r="O109" s="104">
        <v>0.52777777777777779</v>
      </c>
      <c r="P109" s="103">
        <v>22.7</v>
      </c>
      <c r="Q109" s="103">
        <v>329</v>
      </c>
      <c r="R109" s="103"/>
      <c r="S109" s="103"/>
      <c r="T109" s="103"/>
      <c r="U109" s="103">
        <v>99.3</v>
      </c>
    </row>
    <row r="110" spans="1:21">
      <c r="A110" s="108">
        <v>38083</v>
      </c>
      <c r="B110" s="106">
        <v>10.8</v>
      </c>
      <c r="C110" s="106">
        <v>11.2</v>
      </c>
      <c r="D110" s="107">
        <v>1.3888888888888888E-2</v>
      </c>
      <c r="E110" s="106">
        <v>10.5</v>
      </c>
      <c r="F110" s="107">
        <v>0.23611111111111113</v>
      </c>
      <c r="G110" s="106">
        <v>78</v>
      </c>
      <c r="H110" s="106">
        <v>0</v>
      </c>
      <c r="I110" s="106">
        <v>0</v>
      </c>
      <c r="J110" s="107">
        <v>0</v>
      </c>
      <c r="K110" s="106">
        <v>0</v>
      </c>
      <c r="L110" s="107">
        <v>0</v>
      </c>
      <c r="M110" s="106">
        <v>23.9</v>
      </c>
      <c r="N110" s="106">
        <v>268</v>
      </c>
      <c r="O110" s="107">
        <v>0.88194444444444453</v>
      </c>
      <c r="P110" s="106">
        <v>55.8</v>
      </c>
      <c r="Q110" s="106">
        <v>264</v>
      </c>
      <c r="R110" s="106"/>
      <c r="S110" s="106"/>
      <c r="T110" s="106"/>
      <c r="U110" s="106">
        <v>98.61</v>
      </c>
    </row>
    <row r="111" spans="1:21">
      <c r="A111" s="105">
        <v>38084</v>
      </c>
      <c r="B111" s="103">
        <v>9.1999999999999993</v>
      </c>
      <c r="C111" s="103">
        <v>11</v>
      </c>
      <c r="D111" s="104">
        <v>0.61805555555555558</v>
      </c>
      <c r="E111" s="103">
        <v>6.1</v>
      </c>
      <c r="F111" s="104">
        <v>0.99305555555555547</v>
      </c>
      <c r="G111" s="103">
        <v>79</v>
      </c>
      <c r="H111" s="103">
        <v>2.2999999999999998</v>
      </c>
      <c r="I111" s="103">
        <v>1</v>
      </c>
      <c r="J111" s="104">
        <v>8.3333333333333329E-2</v>
      </c>
      <c r="K111" s="103">
        <v>0.8</v>
      </c>
      <c r="L111" s="104">
        <v>7.6388888888888895E-2</v>
      </c>
      <c r="M111" s="103">
        <v>17.600000000000001</v>
      </c>
      <c r="N111" s="103">
        <v>303</v>
      </c>
      <c r="O111" s="104">
        <v>7.6388888888888895E-2</v>
      </c>
      <c r="P111" s="103">
        <v>60.5</v>
      </c>
      <c r="Q111" s="103">
        <v>277</v>
      </c>
      <c r="R111" s="103"/>
      <c r="S111" s="103"/>
      <c r="T111" s="103"/>
      <c r="U111" s="103">
        <v>100</v>
      </c>
    </row>
    <row r="112" spans="1:21">
      <c r="A112" s="108">
        <v>38085</v>
      </c>
      <c r="B112" s="106">
        <v>7.3</v>
      </c>
      <c r="C112" s="106">
        <v>9.5</v>
      </c>
      <c r="D112" s="107">
        <v>0.67361111111111116</v>
      </c>
      <c r="E112" s="106">
        <v>3.8</v>
      </c>
      <c r="F112" s="107">
        <v>0.25</v>
      </c>
      <c r="G112" s="106">
        <v>81</v>
      </c>
      <c r="H112" s="106">
        <v>9.6</v>
      </c>
      <c r="I112" s="106">
        <v>5.7</v>
      </c>
      <c r="J112" s="107">
        <v>0.59722222222222221</v>
      </c>
      <c r="K112" s="106">
        <v>2.6</v>
      </c>
      <c r="L112" s="107">
        <v>0.56944444444444442</v>
      </c>
      <c r="M112" s="106">
        <v>17.5</v>
      </c>
      <c r="N112" s="106">
        <v>349</v>
      </c>
      <c r="O112" s="107">
        <v>0.59027777777777779</v>
      </c>
      <c r="P112" s="106">
        <v>46.1</v>
      </c>
      <c r="Q112" s="106">
        <v>302</v>
      </c>
      <c r="R112" s="106"/>
      <c r="S112" s="106"/>
      <c r="T112" s="106"/>
      <c r="U112" s="106">
        <v>100</v>
      </c>
    </row>
    <row r="113" spans="1:21">
      <c r="A113" s="105">
        <v>38086</v>
      </c>
      <c r="B113" s="103">
        <v>7.7</v>
      </c>
      <c r="C113" s="103">
        <v>9.1999999999999993</v>
      </c>
      <c r="D113" s="104">
        <v>4.1666666666666664E-2</v>
      </c>
      <c r="E113" s="103">
        <v>5.4</v>
      </c>
      <c r="F113" s="104">
        <v>0.3888888888888889</v>
      </c>
      <c r="G113" s="103">
        <v>76</v>
      </c>
      <c r="H113" s="103">
        <v>12.4</v>
      </c>
      <c r="I113" s="103">
        <v>6.2</v>
      </c>
      <c r="J113" s="104">
        <v>0.40277777777777773</v>
      </c>
      <c r="K113" s="103">
        <v>2.7</v>
      </c>
      <c r="L113" s="104">
        <v>0.38194444444444442</v>
      </c>
      <c r="M113" s="103">
        <v>23.7</v>
      </c>
      <c r="N113" s="103">
        <v>308</v>
      </c>
      <c r="O113" s="104">
        <v>0.38194444444444442</v>
      </c>
      <c r="P113" s="103">
        <v>60.5</v>
      </c>
      <c r="Q113" s="103">
        <v>301</v>
      </c>
      <c r="R113" s="103"/>
      <c r="S113" s="103"/>
      <c r="T113" s="103"/>
      <c r="U113" s="103">
        <v>97.91</v>
      </c>
    </row>
    <row r="114" spans="1:21">
      <c r="A114" s="108">
        <v>38087</v>
      </c>
      <c r="B114" s="106">
        <v>7.1</v>
      </c>
      <c r="C114" s="106">
        <v>9.1999999999999993</v>
      </c>
      <c r="D114" s="107">
        <v>0.51388888888888895</v>
      </c>
      <c r="E114" s="106">
        <v>2.8</v>
      </c>
      <c r="F114" s="107">
        <v>0.16666666666666666</v>
      </c>
      <c r="G114" s="106">
        <v>80</v>
      </c>
      <c r="H114" s="106">
        <v>23.9</v>
      </c>
      <c r="I114" s="106">
        <v>7.9</v>
      </c>
      <c r="J114" s="107">
        <v>0.18055555555555555</v>
      </c>
      <c r="K114" s="106">
        <v>2.2999999999999998</v>
      </c>
      <c r="L114" s="107">
        <v>0.15972222222222224</v>
      </c>
      <c r="M114" s="106">
        <v>15.9</v>
      </c>
      <c r="N114" s="106">
        <v>306</v>
      </c>
      <c r="O114" s="107">
        <v>3.4722222222222224E-2</v>
      </c>
      <c r="P114" s="106">
        <v>49.7</v>
      </c>
      <c r="Q114" s="106">
        <v>304</v>
      </c>
      <c r="R114" s="106"/>
      <c r="S114" s="106"/>
      <c r="T114" s="106"/>
      <c r="U114" s="106">
        <v>100</v>
      </c>
    </row>
    <row r="115" spans="1:21">
      <c r="A115" s="105">
        <v>38088</v>
      </c>
      <c r="B115" s="103">
        <v>9.1</v>
      </c>
      <c r="C115" s="103">
        <v>10.9</v>
      </c>
      <c r="D115" s="104">
        <v>0.6875</v>
      </c>
      <c r="E115" s="103">
        <v>6.4</v>
      </c>
      <c r="F115" s="104">
        <v>0.1875</v>
      </c>
      <c r="G115" s="103">
        <v>81</v>
      </c>
      <c r="H115" s="103">
        <v>11.1</v>
      </c>
      <c r="I115" s="103">
        <v>4.8</v>
      </c>
      <c r="J115" s="104">
        <v>0.16666666666666666</v>
      </c>
      <c r="K115" s="103">
        <v>1.8</v>
      </c>
      <c r="L115" s="104">
        <v>0.1388888888888889</v>
      </c>
      <c r="M115" s="103">
        <v>19.600000000000001</v>
      </c>
      <c r="N115" s="103">
        <v>285</v>
      </c>
      <c r="O115" s="104">
        <v>0.91666666666666663</v>
      </c>
      <c r="P115" s="103">
        <v>55.8</v>
      </c>
      <c r="Q115" s="103">
        <v>262</v>
      </c>
      <c r="R115" s="103"/>
      <c r="S115" s="103"/>
      <c r="T115" s="103"/>
      <c r="U115" s="103">
        <v>98.61</v>
      </c>
    </row>
    <row r="116" spans="1:21">
      <c r="A116" s="108">
        <v>38089</v>
      </c>
      <c r="B116" s="106">
        <v>10.199999999999999</v>
      </c>
      <c r="C116" s="106">
        <v>10.8</v>
      </c>
      <c r="D116" s="107">
        <v>0.40277777777777773</v>
      </c>
      <c r="E116" s="106">
        <v>9.3000000000000007</v>
      </c>
      <c r="F116" s="107">
        <v>0.25</v>
      </c>
      <c r="G116" s="106">
        <v>75</v>
      </c>
      <c r="H116" s="106">
        <v>0.2</v>
      </c>
      <c r="I116" s="106">
        <v>0.1</v>
      </c>
      <c r="J116" s="107">
        <v>0.24305555555555555</v>
      </c>
      <c r="K116" s="106">
        <v>0.1</v>
      </c>
      <c r="L116" s="107">
        <v>0.24305555555555555</v>
      </c>
      <c r="M116" s="106">
        <v>26.4</v>
      </c>
      <c r="N116" s="106">
        <v>310</v>
      </c>
      <c r="O116" s="107">
        <v>0.2638888888888889</v>
      </c>
      <c r="P116" s="106">
        <v>48.6</v>
      </c>
      <c r="Q116" s="106">
        <v>312</v>
      </c>
      <c r="R116" s="106"/>
      <c r="S116" s="106"/>
      <c r="T116" s="106"/>
      <c r="U116" s="106">
        <v>99.3</v>
      </c>
    </row>
    <row r="117" spans="1:21">
      <c r="A117" s="105">
        <v>38090</v>
      </c>
      <c r="B117" s="103">
        <v>10.1</v>
      </c>
      <c r="C117" s="103">
        <v>11</v>
      </c>
      <c r="D117" s="104">
        <v>0.70138888888888884</v>
      </c>
      <c r="E117" s="103">
        <v>8.9</v>
      </c>
      <c r="F117" s="104">
        <v>0.22222222222222221</v>
      </c>
      <c r="G117" s="103">
        <v>75</v>
      </c>
      <c r="H117" s="103">
        <v>0</v>
      </c>
      <c r="I117" s="103">
        <v>0</v>
      </c>
      <c r="J117" s="104">
        <v>0</v>
      </c>
      <c r="K117" s="103">
        <v>0</v>
      </c>
      <c r="L117" s="104">
        <v>0</v>
      </c>
      <c r="M117" s="103">
        <v>26.9</v>
      </c>
      <c r="N117" s="103">
        <v>280</v>
      </c>
      <c r="O117" s="104">
        <v>0.67361111111111116</v>
      </c>
      <c r="P117" s="103">
        <v>55.8</v>
      </c>
      <c r="Q117" s="103">
        <v>267</v>
      </c>
      <c r="R117" s="103"/>
      <c r="S117" s="103"/>
      <c r="T117" s="103"/>
      <c r="U117" s="103">
        <v>98.61</v>
      </c>
    </row>
    <row r="118" spans="1:21">
      <c r="A118" s="108">
        <v>38091</v>
      </c>
      <c r="B118" s="106">
        <v>10.199999999999999</v>
      </c>
      <c r="C118" s="106">
        <v>12</v>
      </c>
      <c r="D118" s="107">
        <v>0.71527777777777779</v>
      </c>
      <c r="E118" s="106">
        <v>7.8</v>
      </c>
      <c r="F118" s="107">
        <v>0.99305555555555547</v>
      </c>
      <c r="G118" s="106">
        <v>80</v>
      </c>
      <c r="H118" s="106">
        <v>1.1000000000000001</v>
      </c>
      <c r="I118" s="106">
        <v>1</v>
      </c>
      <c r="J118" s="107">
        <v>0.28472222222222221</v>
      </c>
      <c r="K118" s="106">
        <v>0.7</v>
      </c>
      <c r="L118" s="107">
        <v>0.27777777777777779</v>
      </c>
      <c r="M118" s="106">
        <v>15.9</v>
      </c>
      <c r="N118" s="106">
        <v>304</v>
      </c>
      <c r="O118" s="107">
        <v>0.15972222222222224</v>
      </c>
      <c r="P118" s="106">
        <v>43.9</v>
      </c>
      <c r="Q118" s="106">
        <v>297</v>
      </c>
      <c r="R118" s="106"/>
      <c r="S118" s="106"/>
      <c r="T118" s="106"/>
      <c r="U118" s="106">
        <v>99.3</v>
      </c>
    </row>
    <row r="119" spans="1:21">
      <c r="A119" s="105">
        <v>38092</v>
      </c>
      <c r="B119" s="103">
        <v>13.9</v>
      </c>
      <c r="C119" s="103">
        <v>21.3</v>
      </c>
      <c r="D119" s="104">
        <v>0.65277777777777779</v>
      </c>
      <c r="E119" s="103">
        <v>6.6</v>
      </c>
      <c r="F119" s="104">
        <v>9.7222222222222224E-2</v>
      </c>
      <c r="G119" s="103">
        <v>57</v>
      </c>
      <c r="H119" s="103">
        <v>0</v>
      </c>
      <c r="I119" s="103">
        <v>0</v>
      </c>
      <c r="J119" s="104">
        <v>0</v>
      </c>
      <c r="K119" s="103">
        <v>0</v>
      </c>
      <c r="L119" s="104">
        <v>0</v>
      </c>
      <c r="M119" s="103">
        <v>23.5</v>
      </c>
      <c r="N119" s="103">
        <v>119</v>
      </c>
      <c r="O119" s="104">
        <v>0.3263888888888889</v>
      </c>
      <c r="P119" s="103">
        <v>57.6</v>
      </c>
      <c r="Q119" s="103">
        <v>130</v>
      </c>
      <c r="R119" s="103"/>
      <c r="S119" s="103"/>
      <c r="T119" s="103"/>
      <c r="U119" s="103">
        <v>97.22</v>
      </c>
    </row>
    <row r="120" spans="1:21">
      <c r="A120" s="108">
        <v>38093</v>
      </c>
      <c r="B120" s="106">
        <v>11.4</v>
      </c>
      <c r="C120" s="106">
        <v>12.6</v>
      </c>
      <c r="D120" s="107">
        <v>0</v>
      </c>
      <c r="E120" s="106">
        <v>9.4</v>
      </c>
      <c r="F120" s="107">
        <v>0.1875</v>
      </c>
      <c r="G120" s="106">
        <v>79</v>
      </c>
      <c r="H120" s="106">
        <v>0</v>
      </c>
      <c r="I120" s="106">
        <v>0</v>
      </c>
      <c r="J120" s="107">
        <v>0</v>
      </c>
      <c r="K120" s="106">
        <v>0</v>
      </c>
      <c r="L120" s="107">
        <v>0</v>
      </c>
      <c r="M120" s="106">
        <v>23.8</v>
      </c>
      <c r="N120" s="106">
        <v>270</v>
      </c>
      <c r="O120" s="107">
        <v>0.51388888888888895</v>
      </c>
      <c r="P120" s="106">
        <v>55.1</v>
      </c>
      <c r="Q120" s="106">
        <v>269</v>
      </c>
      <c r="R120" s="106"/>
      <c r="S120" s="106"/>
      <c r="T120" s="106"/>
      <c r="U120" s="106">
        <v>97.91</v>
      </c>
    </row>
    <row r="121" spans="1:21">
      <c r="A121" s="105">
        <v>38094</v>
      </c>
      <c r="B121" s="103">
        <v>9.8000000000000007</v>
      </c>
      <c r="C121" s="103">
        <v>11.2</v>
      </c>
      <c r="D121" s="104">
        <v>0.72222222222222221</v>
      </c>
      <c r="E121" s="103">
        <v>8.6999999999999993</v>
      </c>
      <c r="F121" s="104">
        <v>0.95833333333333337</v>
      </c>
      <c r="G121" s="103">
        <v>76</v>
      </c>
      <c r="H121" s="103">
        <v>0</v>
      </c>
      <c r="I121" s="103">
        <v>0</v>
      </c>
      <c r="J121" s="104">
        <v>0</v>
      </c>
      <c r="K121" s="103">
        <v>0</v>
      </c>
      <c r="L121" s="104">
        <v>0</v>
      </c>
      <c r="M121" s="103">
        <v>13.7</v>
      </c>
      <c r="N121" s="103">
        <v>245</v>
      </c>
      <c r="O121" s="104">
        <v>1.3888888888888888E-2</v>
      </c>
      <c r="P121" s="103">
        <v>50.4</v>
      </c>
      <c r="Q121" s="103">
        <v>260</v>
      </c>
      <c r="R121" s="103"/>
      <c r="S121" s="103"/>
      <c r="T121" s="103"/>
      <c r="U121" s="103">
        <v>99.3</v>
      </c>
    </row>
    <row r="122" spans="1:21">
      <c r="A122" s="108">
        <v>38095</v>
      </c>
      <c r="B122" s="106">
        <v>10.5</v>
      </c>
      <c r="C122" s="106">
        <v>12.7</v>
      </c>
      <c r="D122" s="107">
        <v>0.2986111111111111</v>
      </c>
      <c r="E122" s="106">
        <v>8.1</v>
      </c>
      <c r="F122" s="107">
        <v>0.90277777777777779</v>
      </c>
      <c r="G122" s="106">
        <v>69</v>
      </c>
      <c r="H122" s="106">
        <v>6.8</v>
      </c>
      <c r="I122" s="106">
        <v>3.3</v>
      </c>
      <c r="J122" s="107">
        <v>0.4236111111111111</v>
      </c>
      <c r="K122" s="106">
        <v>1.1000000000000001</v>
      </c>
      <c r="L122" s="107">
        <v>0.4236111111111111</v>
      </c>
      <c r="M122" s="106">
        <v>45.3</v>
      </c>
      <c r="N122" s="106">
        <v>231</v>
      </c>
      <c r="O122" s="107">
        <v>0.66666666666666663</v>
      </c>
      <c r="P122" s="106">
        <v>106.6</v>
      </c>
      <c r="Q122" s="106">
        <v>259</v>
      </c>
      <c r="R122" s="106"/>
      <c r="S122" s="106"/>
      <c r="T122" s="106"/>
      <c r="U122" s="106">
        <v>97.22</v>
      </c>
    </row>
    <row r="123" spans="1:21">
      <c r="A123" s="105">
        <v>38096</v>
      </c>
      <c r="B123" s="103">
        <v>11.3</v>
      </c>
      <c r="C123" s="103">
        <v>15.9</v>
      </c>
      <c r="D123" s="104">
        <v>0.79166666666666663</v>
      </c>
      <c r="E123" s="103">
        <v>8.1</v>
      </c>
      <c r="F123" s="104">
        <v>0.17361111111111113</v>
      </c>
      <c r="G123" s="103">
        <v>67</v>
      </c>
      <c r="H123" s="103">
        <v>0.7</v>
      </c>
      <c r="I123" s="103">
        <v>0.3</v>
      </c>
      <c r="J123" s="104">
        <v>0.17361111111111113</v>
      </c>
      <c r="K123" s="103">
        <v>0.2</v>
      </c>
      <c r="L123" s="104">
        <v>0.17361111111111113</v>
      </c>
      <c r="M123" s="103">
        <v>29</v>
      </c>
      <c r="N123" s="103">
        <v>244</v>
      </c>
      <c r="O123" s="104">
        <v>3.4722222222222224E-2</v>
      </c>
      <c r="P123" s="103">
        <v>94.3</v>
      </c>
      <c r="Q123" s="103">
        <v>20</v>
      </c>
      <c r="R123" s="103"/>
      <c r="S123" s="103"/>
      <c r="T123" s="103"/>
      <c r="U123" s="103">
        <v>99.3</v>
      </c>
    </row>
    <row r="124" spans="1:21">
      <c r="A124" s="108">
        <v>38097</v>
      </c>
      <c r="B124" s="106">
        <v>15.8</v>
      </c>
      <c r="C124" s="106">
        <v>18.399999999999999</v>
      </c>
      <c r="D124" s="107">
        <v>0.54861111111111105</v>
      </c>
      <c r="E124" s="106">
        <v>13</v>
      </c>
      <c r="F124" s="107">
        <v>0.2638888888888889</v>
      </c>
      <c r="G124" s="106">
        <v>72</v>
      </c>
      <c r="H124" s="106">
        <v>0</v>
      </c>
      <c r="I124" s="106">
        <v>0</v>
      </c>
      <c r="J124" s="107">
        <v>0</v>
      </c>
      <c r="K124" s="106">
        <v>0</v>
      </c>
      <c r="L124" s="107">
        <v>0</v>
      </c>
      <c r="M124" s="106">
        <v>14.3</v>
      </c>
      <c r="N124" s="106">
        <v>85</v>
      </c>
      <c r="O124" s="107">
        <v>9.0277777777777776E-2</v>
      </c>
      <c r="P124" s="106">
        <v>58.7</v>
      </c>
      <c r="Q124" s="106">
        <v>259</v>
      </c>
      <c r="R124" s="106"/>
      <c r="S124" s="106"/>
      <c r="T124" s="106"/>
      <c r="U124" s="106">
        <v>95.13</v>
      </c>
    </row>
    <row r="125" spans="1:21">
      <c r="A125" s="105">
        <v>38098</v>
      </c>
      <c r="B125" s="103">
        <v>16.5</v>
      </c>
      <c r="C125" s="103">
        <v>20</v>
      </c>
      <c r="D125" s="104">
        <v>0.64583333333333337</v>
      </c>
      <c r="E125" s="103">
        <v>11.1</v>
      </c>
      <c r="F125" s="104">
        <v>0.99305555555555547</v>
      </c>
      <c r="G125" s="103">
        <v>62</v>
      </c>
      <c r="H125" s="103">
        <v>10.8</v>
      </c>
      <c r="I125" s="103">
        <v>4.0999999999999996</v>
      </c>
      <c r="J125" s="104">
        <v>0.95833333333333337</v>
      </c>
      <c r="K125" s="103">
        <v>1.5</v>
      </c>
      <c r="L125" s="104">
        <v>0.92361111111111116</v>
      </c>
      <c r="M125" s="103">
        <v>22.2</v>
      </c>
      <c r="N125" s="103">
        <v>174</v>
      </c>
      <c r="O125" s="104">
        <v>0.375</v>
      </c>
      <c r="P125" s="103">
        <v>77</v>
      </c>
      <c r="Q125" s="103">
        <v>171</v>
      </c>
      <c r="R125" s="103"/>
      <c r="S125" s="103"/>
      <c r="T125" s="103"/>
      <c r="U125" s="103">
        <v>97.91</v>
      </c>
    </row>
    <row r="126" spans="1:21">
      <c r="A126" s="108">
        <v>38099</v>
      </c>
      <c r="B126" s="106">
        <v>11.3</v>
      </c>
      <c r="C126" s="106">
        <v>12.5</v>
      </c>
      <c r="D126" s="107">
        <v>0.59722222222222221</v>
      </c>
      <c r="E126" s="106">
        <v>9.5</v>
      </c>
      <c r="F126" s="107">
        <v>0.25694444444444448</v>
      </c>
      <c r="G126" s="106">
        <v>86</v>
      </c>
      <c r="H126" s="106">
        <v>14.7</v>
      </c>
      <c r="I126" s="106">
        <v>6.3</v>
      </c>
      <c r="J126" s="107">
        <v>2.0833333333333332E-2</v>
      </c>
      <c r="K126" s="106">
        <v>1.6</v>
      </c>
      <c r="L126" s="107">
        <v>0</v>
      </c>
      <c r="M126" s="106">
        <v>27.3</v>
      </c>
      <c r="N126" s="106">
        <v>276</v>
      </c>
      <c r="O126" s="107">
        <v>0.79861111111111116</v>
      </c>
      <c r="P126" s="106">
        <v>57.6</v>
      </c>
      <c r="Q126" s="106">
        <v>271</v>
      </c>
      <c r="R126" s="106"/>
      <c r="S126" s="106"/>
      <c r="T126" s="106"/>
      <c r="U126" s="106">
        <v>97.91</v>
      </c>
    </row>
    <row r="127" spans="1:21">
      <c r="A127" s="105">
        <v>38100</v>
      </c>
      <c r="B127" s="103">
        <v>11.5</v>
      </c>
      <c r="C127" s="103">
        <v>12.9</v>
      </c>
      <c r="D127" s="104">
        <v>0.625</v>
      </c>
      <c r="E127" s="103">
        <v>9.1999999999999993</v>
      </c>
      <c r="F127" s="104">
        <v>0.99305555555555547</v>
      </c>
      <c r="G127" s="103">
        <v>84</v>
      </c>
      <c r="H127" s="103">
        <v>0</v>
      </c>
      <c r="I127" s="103">
        <v>0</v>
      </c>
      <c r="J127" s="104">
        <v>0</v>
      </c>
      <c r="K127" s="103">
        <v>0</v>
      </c>
      <c r="L127" s="104">
        <v>0</v>
      </c>
      <c r="M127" s="103">
        <v>17.399999999999999</v>
      </c>
      <c r="N127" s="103">
        <v>301</v>
      </c>
      <c r="O127" s="104">
        <v>4.8611111111111112E-2</v>
      </c>
      <c r="P127" s="103">
        <v>46.1</v>
      </c>
      <c r="Q127" s="103">
        <v>273</v>
      </c>
      <c r="R127" s="103"/>
      <c r="S127" s="103"/>
      <c r="T127" s="103"/>
      <c r="U127" s="103">
        <v>98.61</v>
      </c>
    </row>
    <row r="128" spans="1:21">
      <c r="A128" s="108">
        <v>38101</v>
      </c>
      <c r="B128" s="106">
        <v>11.1</v>
      </c>
      <c r="C128" s="106">
        <v>13.8</v>
      </c>
      <c r="D128" s="107">
        <v>0.51388888888888895</v>
      </c>
      <c r="E128" s="106">
        <v>6.8</v>
      </c>
      <c r="F128" s="107">
        <v>0.22916666666666666</v>
      </c>
      <c r="G128" s="106">
        <v>87</v>
      </c>
      <c r="H128" s="106">
        <v>0</v>
      </c>
      <c r="I128" s="106">
        <v>0</v>
      </c>
      <c r="J128" s="107">
        <v>0</v>
      </c>
      <c r="K128" s="106">
        <v>0</v>
      </c>
      <c r="L128" s="107">
        <v>0</v>
      </c>
      <c r="M128" s="106">
        <v>13.4</v>
      </c>
      <c r="N128" s="106">
        <v>78</v>
      </c>
      <c r="O128" s="107">
        <v>0.98611111111111116</v>
      </c>
      <c r="P128" s="106">
        <v>28.1</v>
      </c>
      <c r="Q128" s="106">
        <v>124</v>
      </c>
      <c r="R128" s="106"/>
      <c r="S128" s="106"/>
      <c r="T128" s="106"/>
      <c r="U128" s="106">
        <v>100</v>
      </c>
    </row>
    <row r="129" spans="1:21">
      <c r="A129" s="105">
        <v>38102</v>
      </c>
      <c r="B129" s="103">
        <v>12.2</v>
      </c>
      <c r="C129" s="103">
        <v>15.1</v>
      </c>
      <c r="D129" s="104">
        <v>0.40972222222222227</v>
      </c>
      <c r="E129" s="103">
        <v>8.4</v>
      </c>
      <c r="F129" s="104">
        <v>0.20833333333333334</v>
      </c>
      <c r="G129" s="103">
        <v>83</v>
      </c>
      <c r="H129" s="103">
        <v>0</v>
      </c>
      <c r="I129" s="103">
        <v>0</v>
      </c>
      <c r="J129" s="104">
        <v>0</v>
      </c>
      <c r="K129" s="103">
        <v>0</v>
      </c>
      <c r="L129" s="104">
        <v>0</v>
      </c>
      <c r="M129" s="103">
        <v>12.2</v>
      </c>
      <c r="N129" s="103">
        <v>103</v>
      </c>
      <c r="O129" s="104">
        <v>3.4722222222222224E-2</v>
      </c>
      <c r="P129" s="103">
        <v>32</v>
      </c>
      <c r="Q129" s="103">
        <v>121</v>
      </c>
      <c r="R129" s="103"/>
      <c r="S129" s="103"/>
      <c r="T129" s="103"/>
      <c r="U129" s="103">
        <v>97.22</v>
      </c>
    </row>
    <row r="130" spans="1:21">
      <c r="A130" s="108">
        <v>38103</v>
      </c>
      <c r="B130" s="106">
        <v>12.5</v>
      </c>
      <c r="C130" s="106">
        <v>16.100000000000001</v>
      </c>
      <c r="D130" s="107">
        <v>0.38194444444444442</v>
      </c>
      <c r="E130" s="106">
        <v>8.9</v>
      </c>
      <c r="F130" s="107">
        <v>0.22222222222222221</v>
      </c>
      <c r="G130" s="106">
        <v>83</v>
      </c>
      <c r="H130" s="106">
        <v>0</v>
      </c>
      <c r="I130" s="106">
        <v>0</v>
      </c>
      <c r="J130" s="107">
        <v>0</v>
      </c>
      <c r="K130" s="106">
        <v>0</v>
      </c>
      <c r="L130" s="107">
        <v>0</v>
      </c>
      <c r="M130" s="106">
        <v>14.5</v>
      </c>
      <c r="N130" s="106">
        <v>142</v>
      </c>
      <c r="O130" s="107">
        <v>0.22222222222222221</v>
      </c>
      <c r="P130" s="106">
        <v>32.4</v>
      </c>
      <c r="Q130" s="106">
        <v>115</v>
      </c>
      <c r="R130" s="106"/>
      <c r="S130" s="106"/>
      <c r="T130" s="106"/>
      <c r="U130" s="106">
        <v>100</v>
      </c>
    </row>
    <row r="131" spans="1:21">
      <c r="A131" s="105">
        <v>38104</v>
      </c>
      <c r="B131" s="103">
        <v>11.9</v>
      </c>
      <c r="C131" s="103">
        <v>13.4</v>
      </c>
      <c r="D131" s="104">
        <v>0.63888888888888895</v>
      </c>
      <c r="E131" s="103">
        <v>9.1999999999999993</v>
      </c>
      <c r="F131" s="104">
        <v>0.19444444444444445</v>
      </c>
      <c r="G131" s="103">
        <v>85</v>
      </c>
      <c r="H131" s="103">
        <v>0</v>
      </c>
      <c r="I131" s="103">
        <v>0</v>
      </c>
      <c r="J131" s="104">
        <v>0</v>
      </c>
      <c r="K131" s="103">
        <v>0</v>
      </c>
      <c r="L131" s="104">
        <v>0</v>
      </c>
      <c r="M131" s="103">
        <v>20.3</v>
      </c>
      <c r="N131" s="103">
        <v>279</v>
      </c>
      <c r="O131" s="104">
        <v>0.95138888888888884</v>
      </c>
      <c r="P131" s="103">
        <v>42.5</v>
      </c>
      <c r="Q131" s="103">
        <v>270</v>
      </c>
      <c r="R131" s="103"/>
      <c r="S131" s="103"/>
      <c r="T131" s="103"/>
      <c r="U131" s="103">
        <v>99.3</v>
      </c>
    </row>
    <row r="132" spans="1:21">
      <c r="A132" s="108">
        <v>38105</v>
      </c>
      <c r="B132" s="106">
        <v>11.8</v>
      </c>
      <c r="C132" s="106">
        <v>12.6</v>
      </c>
      <c r="D132" s="107">
        <v>4.8611111111111112E-2</v>
      </c>
      <c r="E132" s="106">
        <v>10.4</v>
      </c>
      <c r="F132" s="107">
        <v>0.34027777777777773</v>
      </c>
      <c r="G132" s="106">
        <v>83</v>
      </c>
      <c r="H132" s="106">
        <v>6.7</v>
      </c>
      <c r="I132" s="106">
        <v>5.7</v>
      </c>
      <c r="J132" s="107">
        <v>0.35416666666666669</v>
      </c>
      <c r="K132" s="106">
        <v>2.7</v>
      </c>
      <c r="L132" s="107">
        <v>0.34027777777777773</v>
      </c>
      <c r="M132" s="106">
        <v>19.600000000000001</v>
      </c>
      <c r="N132" s="106">
        <v>277</v>
      </c>
      <c r="O132" s="107">
        <v>0.63194444444444442</v>
      </c>
      <c r="P132" s="106">
        <v>43.6</v>
      </c>
      <c r="Q132" s="106">
        <v>265</v>
      </c>
      <c r="R132" s="106"/>
      <c r="S132" s="106"/>
      <c r="T132" s="106"/>
      <c r="U132" s="106">
        <v>98.61</v>
      </c>
    </row>
    <row r="133" spans="1:21">
      <c r="A133" s="105">
        <v>38106</v>
      </c>
      <c r="B133" s="103">
        <v>11.1</v>
      </c>
      <c r="C133" s="103">
        <v>13</v>
      </c>
      <c r="D133" s="104">
        <v>0.49305555555555558</v>
      </c>
      <c r="E133" s="103">
        <v>9.1999999999999993</v>
      </c>
      <c r="F133" s="104">
        <v>0.98611111111111116</v>
      </c>
      <c r="G133" s="103">
        <v>78</v>
      </c>
      <c r="H133" s="103">
        <v>7.5</v>
      </c>
      <c r="I133" s="103">
        <v>4.9000000000000004</v>
      </c>
      <c r="J133" s="104">
        <v>0.65972222222222221</v>
      </c>
      <c r="K133" s="103">
        <v>2.4</v>
      </c>
      <c r="L133" s="104">
        <v>0.65277777777777779</v>
      </c>
      <c r="M133" s="103">
        <v>24.3</v>
      </c>
      <c r="N133" s="103">
        <v>251</v>
      </c>
      <c r="O133" s="104">
        <v>0.83333333333333337</v>
      </c>
      <c r="P133" s="103">
        <v>69.5</v>
      </c>
      <c r="Q133" s="103">
        <v>245</v>
      </c>
      <c r="R133" s="103"/>
      <c r="S133" s="103"/>
      <c r="T133" s="103"/>
      <c r="U133" s="103">
        <v>100</v>
      </c>
    </row>
    <row r="134" spans="1:21">
      <c r="A134" s="108">
        <v>38107</v>
      </c>
      <c r="B134" s="106">
        <v>10.7</v>
      </c>
      <c r="C134" s="106">
        <v>13</v>
      </c>
      <c r="D134" s="107">
        <v>0.50694444444444442</v>
      </c>
      <c r="E134" s="106">
        <v>7.9</v>
      </c>
      <c r="F134" s="107">
        <v>0.14583333333333334</v>
      </c>
      <c r="G134" s="106">
        <v>68</v>
      </c>
      <c r="H134" s="106">
        <v>0.1</v>
      </c>
      <c r="I134" s="106">
        <v>0.1</v>
      </c>
      <c r="J134" s="107">
        <v>6.9444444444444434E-2</v>
      </c>
      <c r="K134" s="106">
        <v>0.1</v>
      </c>
      <c r="L134" s="107">
        <v>6.9444444444444434E-2</v>
      </c>
      <c r="M134" s="106">
        <v>33</v>
      </c>
      <c r="N134" s="106">
        <v>247</v>
      </c>
      <c r="O134" s="107">
        <v>0.17361111111111113</v>
      </c>
      <c r="P134" s="106">
        <v>70.900000000000006</v>
      </c>
      <c r="Q134" s="106">
        <v>228</v>
      </c>
      <c r="R134" s="106"/>
      <c r="S134" s="106"/>
      <c r="T134" s="106"/>
      <c r="U134" s="106">
        <v>99.3</v>
      </c>
    </row>
    <row r="135" spans="1:21">
      <c r="B135" s="82">
        <v>11.326666666666666</v>
      </c>
      <c r="C135" s="82">
        <v>13.72</v>
      </c>
      <c r="D135" s="82">
        <v>0.48796296296296288</v>
      </c>
      <c r="E135" s="82">
        <v>8.5699999999999985</v>
      </c>
      <c r="F135" s="82">
        <v>0.45023148148148151</v>
      </c>
      <c r="G135" s="82">
        <v>74.966666666666669</v>
      </c>
      <c r="H135" s="82">
        <v>107.9</v>
      </c>
      <c r="I135" s="82">
        <v>1.7133333333333336</v>
      </c>
      <c r="J135" s="82">
        <v>0.1539351851851852</v>
      </c>
      <c r="K135" s="82">
        <v>0.68666666666666665</v>
      </c>
      <c r="L135" s="82">
        <v>0.1476851851851852</v>
      </c>
      <c r="M135" s="82">
        <v>20.75333333333333</v>
      </c>
      <c r="N135" s="82">
        <v>230.13333333333333</v>
      </c>
      <c r="O135" s="82">
        <v>0.43055555555555558</v>
      </c>
      <c r="P135" s="82">
        <v>54.446666666666665</v>
      </c>
      <c r="Q135" s="82">
        <v>218.03333333333333</v>
      </c>
    </row>
    <row r="138" spans="1:21">
      <c r="A138" s="105">
        <v>38108</v>
      </c>
      <c r="B138" s="103">
        <v>9.9</v>
      </c>
      <c r="C138" s="103">
        <v>14.5</v>
      </c>
      <c r="D138" s="104">
        <v>0.40277777777777773</v>
      </c>
      <c r="E138" s="103">
        <v>6.9</v>
      </c>
      <c r="F138" s="104">
        <v>0.15972222222222224</v>
      </c>
      <c r="G138" s="103">
        <v>82</v>
      </c>
      <c r="H138" s="103">
        <v>8.1</v>
      </c>
      <c r="I138" s="103">
        <v>4.2</v>
      </c>
      <c r="J138" s="104">
        <v>0.63888888888888895</v>
      </c>
      <c r="K138" s="103">
        <v>1.5</v>
      </c>
      <c r="L138" s="104">
        <v>0.625</v>
      </c>
      <c r="M138" s="103">
        <v>11.7</v>
      </c>
      <c r="N138" s="103">
        <v>125</v>
      </c>
      <c r="O138" s="104">
        <v>0.43055555555555558</v>
      </c>
      <c r="P138" s="103">
        <v>35.299999999999997</v>
      </c>
      <c r="Q138" s="103">
        <v>213</v>
      </c>
      <c r="R138" s="103"/>
      <c r="S138" s="103"/>
      <c r="T138" s="103"/>
      <c r="U138" s="103">
        <v>100</v>
      </c>
    </row>
    <row r="139" spans="1:21">
      <c r="A139" s="108">
        <v>38109</v>
      </c>
      <c r="B139" s="106">
        <v>11</v>
      </c>
      <c r="C139" s="106">
        <v>15.8</v>
      </c>
      <c r="D139" s="107">
        <v>0.46527777777777773</v>
      </c>
      <c r="E139" s="106">
        <v>6.5</v>
      </c>
      <c r="F139" s="107">
        <v>0.22222222222222221</v>
      </c>
      <c r="G139" s="106">
        <v>79</v>
      </c>
      <c r="H139" s="106">
        <v>1.4</v>
      </c>
      <c r="I139" s="106">
        <v>1.3</v>
      </c>
      <c r="J139" s="107">
        <v>0.67361111111111116</v>
      </c>
      <c r="K139" s="106">
        <v>0.8</v>
      </c>
      <c r="L139" s="107">
        <v>0.65972222222222221</v>
      </c>
      <c r="M139" s="106">
        <v>17.899999999999999</v>
      </c>
      <c r="N139" s="106">
        <v>75</v>
      </c>
      <c r="O139" s="107">
        <v>0.65972222222222221</v>
      </c>
      <c r="P139" s="106">
        <v>39.6</v>
      </c>
      <c r="Q139" s="106">
        <v>42</v>
      </c>
      <c r="R139" s="106"/>
      <c r="S139" s="106"/>
      <c r="T139" s="106"/>
      <c r="U139" s="106">
        <v>98.61</v>
      </c>
    </row>
    <row r="140" spans="1:21">
      <c r="A140" s="105">
        <v>38110</v>
      </c>
      <c r="B140" s="103">
        <v>11.9</v>
      </c>
      <c r="C140" s="103">
        <v>12.5</v>
      </c>
      <c r="D140" s="104">
        <v>0.61805555555555558</v>
      </c>
      <c r="E140" s="103">
        <v>9.9</v>
      </c>
      <c r="F140" s="104">
        <v>6.9444444444444441E-3</v>
      </c>
      <c r="G140" s="103">
        <v>84</v>
      </c>
      <c r="H140" s="103">
        <v>0</v>
      </c>
      <c r="I140" s="103">
        <v>0</v>
      </c>
      <c r="J140" s="104">
        <v>0</v>
      </c>
      <c r="K140" s="103">
        <v>0</v>
      </c>
      <c r="L140" s="104">
        <v>0</v>
      </c>
      <c r="M140" s="103">
        <v>32.700000000000003</v>
      </c>
      <c r="N140" s="103">
        <v>289</v>
      </c>
      <c r="O140" s="104">
        <v>0.88888888888888884</v>
      </c>
      <c r="P140" s="103">
        <v>54</v>
      </c>
      <c r="Q140" s="103">
        <v>291</v>
      </c>
      <c r="R140" s="103"/>
      <c r="S140" s="103"/>
      <c r="T140" s="103"/>
      <c r="U140" s="103">
        <v>97.91</v>
      </c>
    </row>
    <row r="141" spans="1:21">
      <c r="A141" s="108">
        <v>38111</v>
      </c>
      <c r="B141" s="106">
        <v>11.7</v>
      </c>
      <c r="C141" s="106">
        <v>13.3</v>
      </c>
      <c r="D141" s="107">
        <v>0.6875</v>
      </c>
      <c r="E141" s="106">
        <v>9.8000000000000007</v>
      </c>
      <c r="F141" s="107">
        <v>0.98611111111111116</v>
      </c>
      <c r="G141" s="106">
        <v>76</v>
      </c>
      <c r="H141" s="106">
        <v>2.7</v>
      </c>
      <c r="I141" s="106">
        <v>1.3</v>
      </c>
      <c r="J141" s="107">
        <v>0.875</v>
      </c>
      <c r="K141" s="106">
        <v>0.6</v>
      </c>
      <c r="L141" s="107">
        <v>0.84722222222222221</v>
      </c>
      <c r="M141" s="106">
        <v>33.299999999999997</v>
      </c>
      <c r="N141" s="106">
        <v>267</v>
      </c>
      <c r="O141" s="107">
        <v>0.84027777777777779</v>
      </c>
      <c r="P141" s="106">
        <v>69.5</v>
      </c>
      <c r="Q141" s="106">
        <v>265</v>
      </c>
      <c r="R141" s="106"/>
      <c r="S141" s="106"/>
      <c r="T141" s="106"/>
      <c r="U141" s="106">
        <v>99.3</v>
      </c>
    </row>
    <row r="142" spans="1:21">
      <c r="A142" s="105">
        <v>38112</v>
      </c>
      <c r="B142" s="103">
        <v>9.3000000000000007</v>
      </c>
      <c r="C142" s="103">
        <v>11.2</v>
      </c>
      <c r="D142" s="104">
        <v>0.60416666666666663</v>
      </c>
      <c r="E142" s="103">
        <v>7.7</v>
      </c>
      <c r="F142" s="104">
        <v>0.3611111111111111</v>
      </c>
      <c r="G142" s="103">
        <v>79</v>
      </c>
      <c r="H142" s="103">
        <v>15.6</v>
      </c>
      <c r="I142" s="103">
        <v>3</v>
      </c>
      <c r="J142" s="104">
        <v>0.3888888888888889</v>
      </c>
      <c r="K142" s="103">
        <v>1.2</v>
      </c>
      <c r="L142" s="104">
        <v>0.375</v>
      </c>
      <c r="M142" s="103">
        <v>42.4</v>
      </c>
      <c r="N142" s="103">
        <v>252</v>
      </c>
      <c r="O142" s="104">
        <v>0.3125</v>
      </c>
      <c r="P142" s="103">
        <v>95</v>
      </c>
      <c r="Q142" s="103">
        <v>246</v>
      </c>
      <c r="R142" s="103"/>
      <c r="S142" s="103"/>
      <c r="T142" s="103"/>
      <c r="U142" s="103">
        <v>97.91</v>
      </c>
    </row>
    <row r="143" spans="1:21">
      <c r="A143" s="108">
        <v>38113</v>
      </c>
      <c r="B143" s="106">
        <v>9.3000000000000007</v>
      </c>
      <c r="C143" s="106">
        <v>11.1</v>
      </c>
      <c r="D143" s="107">
        <v>0.49305555555555558</v>
      </c>
      <c r="E143" s="106">
        <v>7.8</v>
      </c>
      <c r="F143" s="107">
        <v>0.52777777777777779</v>
      </c>
      <c r="G143" s="106">
        <v>77</v>
      </c>
      <c r="H143" s="106">
        <v>8</v>
      </c>
      <c r="I143" s="106">
        <v>1.4</v>
      </c>
      <c r="J143" s="107">
        <v>0.9375</v>
      </c>
      <c r="K143" s="106">
        <v>0.6</v>
      </c>
      <c r="L143" s="107">
        <v>0.86111111111111116</v>
      </c>
      <c r="M143" s="106">
        <v>40.1</v>
      </c>
      <c r="N143" s="106">
        <v>247</v>
      </c>
      <c r="O143" s="107">
        <v>0.3611111111111111</v>
      </c>
      <c r="P143" s="106">
        <v>88.9</v>
      </c>
      <c r="Q143" s="106">
        <v>247</v>
      </c>
      <c r="R143" s="106"/>
      <c r="S143" s="106"/>
      <c r="T143" s="106"/>
      <c r="U143" s="106">
        <v>97.91</v>
      </c>
    </row>
    <row r="144" spans="1:21">
      <c r="A144" s="105">
        <v>38114</v>
      </c>
      <c r="B144" s="103">
        <v>9.4</v>
      </c>
      <c r="C144" s="103">
        <v>11.2</v>
      </c>
      <c r="D144" s="104">
        <v>0.66666666666666663</v>
      </c>
      <c r="E144" s="103">
        <v>8</v>
      </c>
      <c r="F144" s="104">
        <v>6.9444444444444441E-3</v>
      </c>
      <c r="G144" s="103">
        <v>76</v>
      </c>
      <c r="H144" s="103">
        <v>2.8</v>
      </c>
      <c r="I144" s="103">
        <v>1.1000000000000001</v>
      </c>
      <c r="J144" s="104">
        <v>7.6388888888888895E-2</v>
      </c>
      <c r="K144" s="103">
        <v>0.6</v>
      </c>
      <c r="L144" s="104">
        <v>6.9444444444444434E-2</v>
      </c>
      <c r="M144" s="103">
        <v>34.200000000000003</v>
      </c>
      <c r="N144" s="103">
        <v>248</v>
      </c>
      <c r="O144" s="104">
        <v>0.4375</v>
      </c>
      <c r="P144" s="103">
        <v>76.7</v>
      </c>
      <c r="Q144" s="103">
        <v>266</v>
      </c>
      <c r="R144" s="103"/>
      <c r="S144" s="103"/>
      <c r="T144" s="103"/>
      <c r="U144" s="103">
        <v>100</v>
      </c>
    </row>
    <row r="145" spans="1:21">
      <c r="A145" s="108">
        <v>38115</v>
      </c>
      <c r="B145" s="106">
        <v>10.3</v>
      </c>
      <c r="C145" s="106">
        <v>11.8</v>
      </c>
      <c r="D145" s="107">
        <v>0.64583333333333337</v>
      </c>
      <c r="E145" s="106">
        <v>8.6</v>
      </c>
      <c r="F145" s="107">
        <v>0.17361111111111113</v>
      </c>
      <c r="G145" s="106">
        <v>75</v>
      </c>
      <c r="H145" s="106">
        <v>0.3</v>
      </c>
      <c r="I145" s="106">
        <v>0.3</v>
      </c>
      <c r="J145" s="107">
        <v>0.22222222222222221</v>
      </c>
      <c r="K145" s="106">
        <v>0.2</v>
      </c>
      <c r="L145" s="107">
        <v>0.20833333333333334</v>
      </c>
      <c r="M145" s="106">
        <v>20.8</v>
      </c>
      <c r="N145" s="106">
        <v>261</v>
      </c>
      <c r="O145" s="107">
        <v>0.3611111111111111</v>
      </c>
      <c r="P145" s="106">
        <v>51.5</v>
      </c>
      <c r="Q145" s="106">
        <v>248</v>
      </c>
      <c r="R145" s="106"/>
      <c r="S145" s="106"/>
      <c r="T145" s="106"/>
      <c r="U145" s="106">
        <v>99.3</v>
      </c>
    </row>
    <row r="146" spans="1:21">
      <c r="A146" s="105">
        <v>38116</v>
      </c>
      <c r="B146" s="103">
        <v>12.3</v>
      </c>
      <c r="C146" s="103">
        <v>17.2</v>
      </c>
      <c r="D146" s="104">
        <v>0.63888888888888895</v>
      </c>
      <c r="E146" s="103">
        <v>8.6</v>
      </c>
      <c r="F146" s="104">
        <v>0.17361111111111113</v>
      </c>
      <c r="G146" s="103">
        <v>73</v>
      </c>
      <c r="H146" s="103">
        <v>5.5</v>
      </c>
      <c r="I146" s="103">
        <v>2.2000000000000002</v>
      </c>
      <c r="J146" s="104">
        <v>0.94444444444444453</v>
      </c>
      <c r="K146" s="103">
        <v>0.6</v>
      </c>
      <c r="L146" s="104">
        <v>0.80555555555555547</v>
      </c>
      <c r="M146" s="103">
        <v>16.7</v>
      </c>
      <c r="N146" s="103">
        <v>104</v>
      </c>
      <c r="O146" s="104">
        <v>0.95833333333333337</v>
      </c>
      <c r="P146" s="103">
        <v>43.9</v>
      </c>
      <c r="Q146" s="103">
        <v>267</v>
      </c>
      <c r="R146" s="103"/>
      <c r="S146" s="103"/>
      <c r="T146" s="103"/>
      <c r="U146" s="103">
        <v>97.91</v>
      </c>
    </row>
    <row r="147" spans="1:21">
      <c r="A147" s="108">
        <v>38117</v>
      </c>
      <c r="B147" s="106">
        <v>11.1</v>
      </c>
      <c r="C147" s="106">
        <v>12.3</v>
      </c>
      <c r="D147" s="107">
        <v>0.81944444444444453</v>
      </c>
      <c r="E147" s="106">
        <v>9.9</v>
      </c>
      <c r="F147" s="107">
        <v>0.27083333333333331</v>
      </c>
      <c r="G147" s="106">
        <v>90</v>
      </c>
      <c r="H147" s="106">
        <v>4.0999999999999996</v>
      </c>
      <c r="I147" s="106">
        <v>2.6</v>
      </c>
      <c r="J147" s="107">
        <v>0.46527777777777773</v>
      </c>
      <c r="K147" s="106">
        <v>0.9</v>
      </c>
      <c r="L147" s="107">
        <v>0.45833333333333331</v>
      </c>
      <c r="M147" s="106">
        <v>19.600000000000001</v>
      </c>
      <c r="N147" s="106">
        <v>282</v>
      </c>
      <c r="O147" s="107">
        <v>0.43055555555555558</v>
      </c>
      <c r="P147" s="106">
        <v>44.6</v>
      </c>
      <c r="Q147" s="106">
        <v>260</v>
      </c>
      <c r="R147" s="106"/>
      <c r="S147" s="106"/>
      <c r="T147" s="106"/>
      <c r="U147" s="106">
        <v>99.3</v>
      </c>
    </row>
    <row r="148" spans="1:21">
      <c r="A148" s="105">
        <v>38118</v>
      </c>
      <c r="B148" s="103">
        <v>12.2</v>
      </c>
      <c r="C148" s="103">
        <v>12.8</v>
      </c>
      <c r="D148" s="104">
        <v>0.59027777777777779</v>
      </c>
      <c r="E148" s="103">
        <v>11.4</v>
      </c>
      <c r="F148" s="104">
        <v>0.98611111111111116</v>
      </c>
      <c r="G148" s="103">
        <v>88</v>
      </c>
      <c r="H148" s="103">
        <v>0.8</v>
      </c>
      <c r="I148" s="103">
        <v>0.7</v>
      </c>
      <c r="J148" s="104">
        <v>0.98611111111111116</v>
      </c>
      <c r="K148" s="103">
        <v>0.3</v>
      </c>
      <c r="L148" s="104">
        <v>0.98611111111111116</v>
      </c>
      <c r="M148" s="103">
        <v>21.8</v>
      </c>
      <c r="N148" s="103">
        <v>286</v>
      </c>
      <c r="O148" s="104">
        <v>0.97222222222222221</v>
      </c>
      <c r="P148" s="103">
        <v>47.2</v>
      </c>
      <c r="Q148" s="103">
        <v>213</v>
      </c>
      <c r="R148" s="103"/>
      <c r="S148" s="103"/>
      <c r="T148" s="103"/>
      <c r="U148" s="103">
        <v>98.61</v>
      </c>
    </row>
    <row r="149" spans="1:21">
      <c r="A149" s="108">
        <v>38119</v>
      </c>
      <c r="B149" s="106">
        <v>12</v>
      </c>
      <c r="C149" s="106">
        <v>12.5</v>
      </c>
      <c r="D149" s="107">
        <v>0.68055555555555547</v>
      </c>
      <c r="E149" s="106">
        <v>11.1</v>
      </c>
      <c r="F149" s="107">
        <v>4.8611111111111112E-2</v>
      </c>
      <c r="G149" s="106">
        <v>93</v>
      </c>
      <c r="H149" s="106">
        <v>1.9</v>
      </c>
      <c r="I149" s="106">
        <v>1.2</v>
      </c>
      <c r="J149" s="107">
        <v>0.24305555555555555</v>
      </c>
      <c r="K149" s="106">
        <v>0.4</v>
      </c>
      <c r="L149" s="107">
        <v>0.21527777777777779</v>
      </c>
      <c r="M149" s="106">
        <v>30.9</v>
      </c>
      <c r="N149" s="106">
        <v>278</v>
      </c>
      <c r="O149" s="107">
        <v>0.61805555555555558</v>
      </c>
      <c r="P149" s="106">
        <v>55.8</v>
      </c>
      <c r="Q149" s="106">
        <v>263</v>
      </c>
      <c r="R149" s="106"/>
      <c r="S149" s="106"/>
      <c r="T149" s="106"/>
      <c r="U149" s="106">
        <v>100</v>
      </c>
    </row>
    <row r="150" spans="1:21">
      <c r="A150" s="105">
        <v>38120</v>
      </c>
      <c r="B150" s="103">
        <v>12</v>
      </c>
      <c r="C150" s="103">
        <v>12.6</v>
      </c>
      <c r="D150" s="104">
        <v>0.4513888888888889</v>
      </c>
      <c r="E150" s="103">
        <v>11.4</v>
      </c>
      <c r="F150" s="104">
        <v>0.82638888888888884</v>
      </c>
      <c r="G150" s="103">
        <v>87</v>
      </c>
      <c r="H150" s="103">
        <v>0.2</v>
      </c>
      <c r="I150" s="103">
        <v>0.2</v>
      </c>
      <c r="J150" s="104">
        <v>0.5625</v>
      </c>
      <c r="K150" s="103">
        <v>0.2</v>
      </c>
      <c r="L150" s="104">
        <v>0.5625</v>
      </c>
      <c r="M150" s="103">
        <v>26</v>
      </c>
      <c r="N150" s="103">
        <v>286</v>
      </c>
      <c r="O150" s="104">
        <v>0.54861111111111105</v>
      </c>
      <c r="P150" s="103">
        <v>46.4</v>
      </c>
      <c r="Q150" s="103">
        <v>276</v>
      </c>
      <c r="R150" s="103"/>
      <c r="S150" s="103"/>
      <c r="T150" s="103"/>
      <c r="U150" s="103">
        <v>100</v>
      </c>
    </row>
    <row r="151" spans="1:21">
      <c r="A151" s="108">
        <v>38121</v>
      </c>
      <c r="B151" s="106">
        <v>12.1</v>
      </c>
      <c r="C151" s="106">
        <v>13.8</v>
      </c>
      <c r="D151" s="107">
        <v>0.68055555555555547</v>
      </c>
      <c r="E151" s="106">
        <v>9.8000000000000007</v>
      </c>
      <c r="F151" s="107">
        <v>0.99305555555555547</v>
      </c>
      <c r="G151" s="106">
        <v>84</v>
      </c>
      <c r="H151" s="106">
        <v>0</v>
      </c>
      <c r="I151" s="106">
        <v>0</v>
      </c>
      <c r="J151" s="107">
        <v>0</v>
      </c>
      <c r="K151" s="106">
        <v>0</v>
      </c>
      <c r="L151" s="107">
        <v>0</v>
      </c>
      <c r="M151" s="106">
        <v>15.9</v>
      </c>
      <c r="N151" s="106">
        <v>291</v>
      </c>
      <c r="O151" s="107">
        <v>0.1111111111111111</v>
      </c>
      <c r="P151" s="106">
        <v>36.4</v>
      </c>
      <c r="Q151" s="106">
        <v>283</v>
      </c>
      <c r="R151" s="106"/>
      <c r="S151" s="106"/>
      <c r="T151" s="106"/>
      <c r="U151" s="106">
        <v>98.61</v>
      </c>
    </row>
    <row r="152" spans="1:21">
      <c r="A152" s="105">
        <v>38122</v>
      </c>
      <c r="B152" s="103">
        <v>12</v>
      </c>
      <c r="C152" s="103">
        <v>14.4</v>
      </c>
      <c r="D152" s="104">
        <v>0.59722222222222221</v>
      </c>
      <c r="E152" s="103">
        <v>7.9</v>
      </c>
      <c r="F152" s="104">
        <v>0.15277777777777776</v>
      </c>
      <c r="G152" s="103">
        <v>84</v>
      </c>
      <c r="H152" s="103">
        <v>0</v>
      </c>
      <c r="I152" s="103">
        <v>0</v>
      </c>
      <c r="J152" s="104">
        <v>0</v>
      </c>
      <c r="K152" s="103">
        <v>0</v>
      </c>
      <c r="L152" s="104">
        <v>0</v>
      </c>
      <c r="M152" s="103">
        <v>12.1</v>
      </c>
      <c r="N152" s="103">
        <v>44</v>
      </c>
      <c r="O152" s="104">
        <v>0.70833333333333337</v>
      </c>
      <c r="P152" s="103">
        <v>29.9</v>
      </c>
      <c r="Q152" s="103">
        <v>19</v>
      </c>
      <c r="R152" s="103"/>
      <c r="S152" s="103"/>
      <c r="T152" s="103"/>
      <c r="U152" s="103">
        <v>100</v>
      </c>
    </row>
    <row r="153" spans="1:21">
      <c r="A153" s="108">
        <v>38123</v>
      </c>
      <c r="B153" s="106">
        <v>13.5</v>
      </c>
      <c r="C153" s="106">
        <v>16.8</v>
      </c>
      <c r="D153" s="107">
        <v>0.375</v>
      </c>
      <c r="E153" s="106">
        <v>9.6999999999999993</v>
      </c>
      <c r="F153" s="107">
        <v>0.20833333333333334</v>
      </c>
      <c r="G153" s="106">
        <v>84</v>
      </c>
      <c r="H153" s="106">
        <v>0</v>
      </c>
      <c r="I153" s="106">
        <v>0</v>
      </c>
      <c r="J153" s="107">
        <v>0</v>
      </c>
      <c r="K153" s="106">
        <v>0</v>
      </c>
      <c r="L153" s="107">
        <v>0</v>
      </c>
      <c r="M153" s="106">
        <v>15.5</v>
      </c>
      <c r="N153" s="106">
        <v>91</v>
      </c>
      <c r="O153" s="107">
        <v>0.5625</v>
      </c>
      <c r="P153" s="106">
        <v>33.799999999999997</v>
      </c>
      <c r="Q153" s="106">
        <v>22</v>
      </c>
      <c r="R153" s="106"/>
      <c r="S153" s="106"/>
      <c r="T153" s="106"/>
      <c r="U153" s="106">
        <v>99.3</v>
      </c>
    </row>
    <row r="154" spans="1:21">
      <c r="A154" s="105">
        <v>38124</v>
      </c>
      <c r="B154" s="103">
        <v>13.9</v>
      </c>
      <c r="C154" s="103">
        <v>17.399999999999999</v>
      </c>
      <c r="D154" s="104">
        <v>0.375</v>
      </c>
      <c r="E154" s="103">
        <v>10.9</v>
      </c>
      <c r="F154" s="104">
        <v>0.19444444444444445</v>
      </c>
      <c r="G154" s="103">
        <v>86</v>
      </c>
      <c r="H154" s="103">
        <v>0</v>
      </c>
      <c r="I154" s="103">
        <v>0</v>
      </c>
      <c r="J154" s="104">
        <v>0</v>
      </c>
      <c r="K154" s="103">
        <v>0</v>
      </c>
      <c r="L154" s="104">
        <v>0</v>
      </c>
      <c r="M154" s="103">
        <v>9.3000000000000007</v>
      </c>
      <c r="N154" s="103">
        <v>106</v>
      </c>
      <c r="O154" s="104">
        <v>0.25</v>
      </c>
      <c r="P154" s="103">
        <v>31.7</v>
      </c>
      <c r="Q154" s="103">
        <v>116</v>
      </c>
      <c r="R154" s="103"/>
      <c r="S154" s="103"/>
      <c r="T154" s="103"/>
      <c r="U154" s="103">
        <v>99.3</v>
      </c>
    </row>
    <row r="155" spans="1:21">
      <c r="A155" s="108">
        <v>38125</v>
      </c>
      <c r="B155" s="106">
        <v>15.1</v>
      </c>
      <c r="C155" s="106">
        <v>19.2</v>
      </c>
      <c r="D155" s="107">
        <v>0.3263888888888889</v>
      </c>
      <c r="E155" s="106">
        <v>12.6</v>
      </c>
      <c r="F155" s="107">
        <v>0.1388888888888889</v>
      </c>
      <c r="G155" s="106">
        <v>92</v>
      </c>
      <c r="H155" s="106">
        <v>0</v>
      </c>
      <c r="I155" s="106">
        <v>0</v>
      </c>
      <c r="J155" s="107">
        <v>0</v>
      </c>
      <c r="K155" s="106">
        <v>0</v>
      </c>
      <c r="L155" s="107">
        <v>0</v>
      </c>
      <c r="M155" s="106">
        <v>10</v>
      </c>
      <c r="N155" s="106">
        <v>246</v>
      </c>
      <c r="O155" s="107">
        <v>0.3125</v>
      </c>
      <c r="P155" s="106">
        <v>25.9</v>
      </c>
      <c r="Q155" s="106">
        <v>117</v>
      </c>
      <c r="R155" s="106"/>
      <c r="S155" s="106"/>
      <c r="T155" s="106"/>
      <c r="U155" s="106">
        <v>97.91</v>
      </c>
    </row>
    <row r="156" spans="1:21">
      <c r="A156" s="105">
        <v>38126</v>
      </c>
      <c r="B156" s="103">
        <v>16.5</v>
      </c>
      <c r="C156" s="103">
        <v>21.4</v>
      </c>
      <c r="D156" s="104">
        <v>0.78472222222222221</v>
      </c>
      <c r="E156" s="103">
        <v>14.2</v>
      </c>
      <c r="F156" s="104">
        <v>4.8611111111111112E-2</v>
      </c>
      <c r="G156" s="103">
        <v>87</v>
      </c>
      <c r="H156" s="103">
        <v>0</v>
      </c>
      <c r="I156" s="103">
        <v>0</v>
      </c>
      <c r="J156" s="104">
        <v>0</v>
      </c>
      <c r="K156" s="103">
        <v>0</v>
      </c>
      <c r="L156" s="104">
        <v>0</v>
      </c>
      <c r="M156" s="103">
        <v>8.9</v>
      </c>
      <c r="N156" s="103">
        <v>244</v>
      </c>
      <c r="O156" s="104">
        <v>0.22916666666666666</v>
      </c>
      <c r="P156" s="103">
        <v>30.6</v>
      </c>
      <c r="Q156" s="103">
        <v>111</v>
      </c>
      <c r="R156" s="103"/>
      <c r="S156" s="103"/>
      <c r="T156" s="103"/>
      <c r="U156" s="103">
        <v>98.61</v>
      </c>
    </row>
    <row r="157" spans="1:21">
      <c r="A157" s="108">
        <v>38127</v>
      </c>
      <c r="B157" s="106">
        <v>18</v>
      </c>
      <c r="C157" s="106">
        <v>25.8</v>
      </c>
      <c r="D157" s="107">
        <v>0.39583333333333331</v>
      </c>
      <c r="E157" s="106">
        <v>15.3</v>
      </c>
      <c r="F157" s="107">
        <v>6.25E-2</v>
      </c>
      <c r="G157" s="106">
        <v>82</v>
      </c>
      <c r="H157" s="106">
        <v>0</v>
      </c>
      <c r="I157" s="106">
        <v>0</v>
      </c>
      <c r="J157" s="107">
        <v>0</v>
      </c>
      <c r="K157" s="106">
        <v>0</v>
      </c>
      <c r="L157" s="107">
        <v>0</v>
      </c>
      <c r="M157" s="106">
        <v>17.600000000000001</v>
      </c>
      <c r="N157" s="106">
        <v>204</v>
      </c>
      <c r="O157" s="107">
        <v>0.91666666666666663</v>
      </c>
      <c r="P157" s="106">
        <v>35.6</v>
      </c>
      <c r="Q157" s="106">
        <v>272</v>
      </c>
      <c r="R157" s="106"/>
      <c r="S157" s="106"/>
      <c r="T157" s="106"/>
      <c r="U157" s="106">
        <v>100</v>
      </c>
    </row>
    <row r="158" spans="1:21">
      <c r="A158" s="105">
        <v>38128</v>
      </c>
      <c r="B158" s="103">
        <v>15.9</v>
      </c>
      <c r="C158" s="103">
        <v>17.100000000000001</v>
      </c>
      <c r="D158" s="104">
        <v>0.61805555555555558</v>
      </c>
      <c r="E158" s="103">
        <v>15</v>
      </c>
      <c r="F158" s="104">
        <v>0.34722222222222227</v>
      </c>
      <c r="G158" s="103">
        <v>92</v>
      </c>
      <c r="H158" s="103">
        <v>0</v>
      </c>
      <c r="I158" s="103">
        <v>0</v>
      </c>
      <c r="J158" s="104">
        <v>0</v>
      </c>
      <c r="K158" s="103">
        <v>0</v>
      </c>
      <c r="L158" s="104">
        <v>0</v>
      </c>
      <c r="M158" s="103">
        <v>16</v>
      </c>
      <c r="N158" s="103">
        <v>283</v>
      </c>
      <c r="O158" s="104">
        <v>0.65277777777777779</v>
      </c>
      <c r="P158" s="103">
        <v>37.4</v>
      </c>
      <c r="Q158" s="103">
        <v>295</v>
      </c>
      <c r="R158" s="103"/>
      <c r="S158" s="103"/>
      <c r="T158" s="103"/>
      <c r="U158" s="103">
        <v>100</v>
      </c>
    </row>
    <row r="159" spans="1:21">
      <c r="A159" s="108">
        <v>38129</v>
      </c>
      <c r="B159" s="106">
        <v>15.1</v>
      </c>
      <c r="C159" s="106">
        <v>15.8</v>
      </c>
      <c r="D159" s="107">
        <v>0.55555555555555558</v>
      </c>
      <c r="E159" s="106">
        <v>14.4</v>
      </c>
      <c r="F159" s="107">
        <v>0.95833333333333337</v>
      </c>
      <c r="G159" s="106">
        <v>87</v>
      </c>
      <c r="H159" s="106">
        <v>0</v>
      </c>
      <c r="I159" s="106">
        <v>0</v>
      </c>
      <c r="J159" s="107">
        <v>0</v>
      </c>
      <c r="K159" s="106">
        <v>0</v>
      </c>
      <c r="L159" s="107">
        <v>0</v>
      </c>
      <c r="M159" s="106">
        <v>19.3</v>
      </c>
      <c r="N159" s="106">
        <v>280</v>
      </c>
      <c r="O159" s="107">
        <v>0.2986111111111111</v>
      </c>
      <c r="P159" s="106">
        <v>42.8</v>
      </c>
      <c r="Q159" s="106">
        <v>264</v>
      </c>
      <c r="R159" s="106"/>
      <c r="S159" s="106"/>
      <c r="T159" s="106"/>
      <c r="U159" s="106">
        <v>100</v>
      </c>
    </row>
    <row r="160" spans="1:21">
      <c r="A160" s="105">
        <v>38130</v>
      </c>
      <c r="B160" s="103">
        <v>14.2</v>
      </c>
      <c r="C160" s="103">
        <v>15.7</v>
      </c>
      <c r="D160" s="104">
        <v>0.3263888888888889</v>
      </c>
      <c r="E160" s="103">
        <v>10.5</v>
      </c>
      <c r="F160" s="104">
        <v>0.99305555555555547</v>
      </c>
      <c r="G160" s="103">
        <v>74</v>
      </c>
      <c r="H160" s="103">
        <v>0</v>
      </c>
      <c r="I160" s="103">
        <v>0</v>
      </c>
      <c r="J160" s="104">
        <v>0</v>
      </c>
      <c r="K160" s="103">
        <v>0</v>
      </c>
      <c r="L160" s="104">
        <v>0</v>
      </c>
      <c r="M160" s="103">
        <v>13.8</v>
      </c>
      <c r="N160" s="103">
        <v>350</v>
      </c>
      <c r="O160" s="104">
        <v>0</v>
      </c>
      <c r="P160" s="103">
        <v>36</v>
      </c>
      <c r="Q160" s="103">
        <v>264</v>
      </c>
      <c r="R160" s="103"/>
      <c r="S160" s="103"/>
      <c r="T160" s="103"/>
      <c r="U160" s="103">
        <v>100</v>
      </c>
    </row>
    <row r="161" spans="1:21">
      <c r="A161" s="108">
        <v>38131</v>
      </c>
      <c r="B161" s="106">
        <v>15</v>
      </c>
      <c r="C161" s="106">
        <v>19.2</v>
      </c>
      <c r="D161" s="107">
        <v>0.61111111111111105</v>
      </c>
      <c r="E161" s="106">
        <v>9.6999999999999993</v>
      </c>
      <c r="F161" s="107">
        <v>0.20138888888888887</v>
      </c>
      <c r="G161" s="106">
        <v>77</v>
      </c>
      <c r="H161" s="106">
        <v>0</v>
      </c>
      <c r="I161" s="106">
        <v>0</v>
      </c>
      <c r="J161" s="107">
        <v>0</v>
      </c>
      <c r="K161" s="106">
        <v>0</v>
      </c>
      <c r="L161" s="107">
        <v>0</v>
      </c>
      <c r="M161" s="106">
        <v>17.3</v>
      </c>
      <c r="N161" s="106">
        <v>74</v>
      </c>
      <c r="O161" s="107">
        <v>0.53472222222222221</v>
      </c>
      <c r="P161" s="106">
        <v>38.200000000000003</v>
      </c>
      <c r="Q161" s="106">
        <v>36</v>
      </c>
      <c r="R161" s="106"/>
      <c r="S161" s="106"/>
      <c r="T161" s="106"/>
      <c r="U161" s="106">
        <v>100</v>
      </c>
    </row>
    <row r="162" spans="1:21">
      <c r="A162" s="105">
        <v>38132</v>
      </c>
      <c r="B162" s="103">
        <v>16.3</v>
      </c>
      <c r="C162" s="103">
        <v>22</v>
      </c>
      <c r="D162" s="104">
        <v>0.38194444444444442</v>
      </c>
      <c r="E162" s="103">
        <v>13.7</v>
      </c>
      <c r="F162" s="104">
        <v>2.7777777777777776E-2</v>
      </c>
      <c r="G162" s="103">
        <v>82</v>
      </c>
      <c r="H162" s="103">
        <v>0</v>
      </c>
      <c r="I162" s="103">
        <v>0</v>
      </c>
      <c r="J162" s="104">
        <v>0</v>
      </c>
      <c r="K162" s="103">
        <v>0</v>
      </c>
      <c r="L162" s="104">
        <v>0</v>
      </c>
      <c r="M162" s="103">
        <v>14.5</v>
      </c>
      <c r="N162" s="103">
        <v>136</v>
      </c>
      <c r="O162" s="104">
        <v>0.65277777777777779</v>
      </c>
      <c r="P162" s="103">
        <v>50</v>
      </c>
      <c r="Q162" s="103">
        <v>302</v>
      </c>
      <c r="R162" s="103"/>
      <c r="S162" s="103"/>
      <c r="T162" s="103"/>
      <c r="U162" s="103">
        <v>98.61</v>
      </c>
    </row>
    <row r="163" spans="1:21">
      <c r="A163" s="108">
        <v>38133</v>
      </c>
      <c r="B163" s="106">
        <v>14.9</v>
      </c>
      <c r="C163" s="106">
        <v>15.7</v>
      </c>
      <c r="D163" s="107">
        <v>6.9444444444444441E-3</v>
      </c>
      <c r="E163" s="106">
        <v>14.5</v>
      </c>
      <c r="F163" s="107">
        <v>0.34722222222222227</v>
      </c>
      <c r="G163" s="106">
        <v>86</v>
      </c>
      <c r="H163" s="106">
        <v>0</v>
      </c>
      <c r="I163" s="106">
        <v>0</v>
      </c>
      <c r="J163" s="107">
        <v>0</v>
      </c>
      <c r="K163" s="106">
        <v>0</v>
      </c>
      <c r="L163" s="107">
        <v>0</v>
      </c>
      <c r="M163" s="106">
        <v>18.3</v>
      </c>
      <c r="N163" s="106">
        <v>274</v>
      </c>
      <c r="O163" s="107">
        <v>0.55555555555555558</v>
      </c>
      <c r="P163" s="106">
        <v>38.5</v>
      </c>
      <c r="Q163" s="106">
        <v>276</v>
      </c>
      <c r="R163" s="106"/>
      <c r="S163" s="106"/>
      <c r="T163" s="106"/>
      <c r="U163" s="106">
        <v>97.91</v>
      </c>
    </row>
    <row r="164" spans="1:21">
      <c r="A164" s="105">
        <v>38134</v>
      </c>
      <c r="B164" s="103">
        <v>15.4</v>
      </c>
      <c r="C164" s="103">
        <v>18.5</v>
      </c>
      <c r="D164" s="104">
        <v>0.72916666666666663</v>
      </c>
      <c r="E164" s="103">
        <v>12</v>
      </c>
      <c r="F164" s="104">
        <v>0.19444444444444445</v>
      </c>
      <c r="G164" s="103">
        <v>83</v>
      </c>
      <c r="H164" s="103">
        <v>0</v>
      </c>
      <c r="I164" s="103">
        <v>0</v>
      </c>
      <c r="J164" s="104">
        <v>0</v>
      </c>
      <c r="K164" s="103">
        <v>0</v>
      </c>
      <c r="L164" s="104">
        <v>0</v>
      </c>
      <c r="M164" s="103">
        <v>10.3</v>
      </c>
      <c r="N164" s="103">
        <v>355</v>
      </c>
      <c r="O164" s="104">
        <v>0.5625</v>
      </c>
      <c r="P164" s="103">
        <v>34.200000000000003</v>
      </c>
      <c r="Q164" s="103">
        <v>28</v>
      </c>
      <c r="R164" s="103"/>
      <c r="S164" s="103"/>
      <c r="T164" s="103"/>
      <c r="U164" s="103">
        <v>98.61</v>
      </c>
    </row>
    <row r="165" spans="1:21">
      <c r="A165" s="108">
        <v>38135</v>
      </c>
      <c r="B165" s="106">
        <v>15.4</v>
      </c>
      <c r="C165" s="106">
        <v>17.5</v>
      </c>
      <c r="D165" s="107">
        <v>0.6875</v>
      </c>
      <c r="E165" s="106">
        <v>12.6</v>
      </c>
      <c r="F165" s="107">
        <v>0.1388888888888889</v>
      </c>
      <c r="G165" s="106">
        <v>88</v>
      </c>
      <c r="H165" s="106">
        <v>0</v>
      </c>
      <c r="I165" s="106">
        <v>0</v>
      </c>
      <c r="J165" s="107">
        <v>0</v>
      </c>
      <c r="K165" s="106">
        <v>0</v>
      </c>
      <c r="L165" s="107">
        <v>0</v>
      </c>
      <c r="M165" s="106">
        <v>7.9</v>
      </c>
      <c r="N165" s="106">
        <v>295</v>
      </c>
      <c r="O165" s="107">
        <v>0.30555555555555552</v>
      </c>
      <c r="P165" s="106">
        <v>20.5</v>
      </c>
      <c r="Q165" s="106">
        <v>351</v>
      </c>
      <c r="R165" s="106"/>
      <c r="S165" s="106"/>
      <c r="T165" s="106"/>
      <c r="U165" s="106">
        <v>97.22</v>
      </c>
    </row>
    <row r="166" spans="1:21">
      <c r="A166" s="105">
        <v>38136</v>
      </c>
      <c r="B166" s="103">
        <v>16.5</v>
      </c>
      <c r="C166" s="103">
        <v>19.8</v>
      </c>
      <c r="D166" s="104">
        <v>0.39583333333333331</v>
      </c>
      <c r="E166" s="103">
        <v>14.1</v>
      </c>
      <c r="F166" s="104">
        <v>0.20138888888888887</v>
      </c>
      <c r="G166" s="103">
        <v>87</v>
      </c>
      <c r="H166" s="103">
        <v>7.9</v>
      </c>
      <c r="I166" s="103">
        <v>6.6</v>
      </c>
      <c r="J166" s="104">
        <v>0.93055555555555547</v>
      </c>
      <c r="K166" s="103">
        <v>1.9</v>
      </c>
      <c r="L166" s="104">
        <v>0.91666666666666663</v>
      </c>
      <c r="M166" s="103">
        <v>11.4</v>
      </c>
      <c r="N166" s="103">
        <v>36</v>
      </c>
      <c r="O166" s="104">
        <v>0.53472222222222221</v>
      </c>
      <c r="P166" s="103">
        <v>31.7</v>
      </c>
      <c r="Q166" s="103">
        <v>35</v>
      </c>
      <c r="R166" s="103"/>
      <c r="S166" s="103"/>
      <c r="T166" s="103"/>
      <c r="U166" s="103">
        <v>100</v>
      </c>
    </row>
    <row r="167" spans="1:21">
      <c r="A167" s="108">
        <v>38137</v>
      </c>
      <c r="B167" s="106">
        <v>14.6</v>
      </c>
      <c r="C167" s="106">
        <v>16.7</v>
      </c>
      <c r="D167" s="107">
        <v>0.64583333333333337</v>
      </c>
      <c r="E167" s="106">
        <v>13.2</v>
      </c>
      <c r="F167" s="107">
        <v>0.34027777777777773</v>
      </c>
      <c r="G167" s="106">
        <v>90</v>
      </c>
      <c r="H167" s="106">
        <v>1.9</v>
      </c>
      <c r="I167" s="106">
        <v>0.6</v>
      </c>
      <c r="J167" s="107">
        <v>5.5555555555555552E-2</v>
      </c>
      <c r="K167" s="106">
        <v>0.3</v>
      </c>
      <c r="L167" s="107">
        <v>4.1666666666666664E-2</v>
      </c>
      <c r="M167" s="106">
        <v>12.9</v>
      </c>
      <c r="N167" s="106">
        <v>291</v>
      </c>
      <c r="O167" s="107">
        <v>8.3333333333333329E-2</v>
      </c>
      <c r="P167" s="106">
        <v>49</v>
      </c>
      <c r="Q167" s="106">
        <v>262</v>
      </c>
      <c r="R167" s="106"/>
      <c r="S167" s="106"/>
      <c r="T167" s="106"/>
      <c r="U167" s="106">
        <v>97.91</v>
      </c>
    </row>
    <row r="168" spans="1:21">
      <c r="A168" s="105">
        <v>38138</v>
      </c>
      <c r="B168" s="103">
        <v>16.399999999999999</v>
      </c>
      <c r="C168" s="103">
        <v>20.7</v>
      </c>
      <c r="D168" s="104">
        <v>0.50694444444444442</v>
      </c>
      <c r="E168" s="103">
        <v>12.2</v>
      </c>
      <c r="F168" s="104">
        <v>0.18055555555555555</v>
      </c>
      <c r="G168" s="103">
        <v>80</v>
      </c>
      <c r="H168" s="103">
        <v>0</v>
      </c>
      <c r="I168" s="103">
        <v>0</v>
      </c>
      <c r="J168" s="104">
        <v>0</v>
      </c>
      <c r="K168" s="103">
        <v>0</v>
      </c>
      <c r="L168" s="104">
        <v>0</v>
      </c>
      <c r="M168" s="103">
        <v>11.7</v>
      </c>
      <c r="N168" s="103">
        <v>103</v>
      </c>
      <c r="O168" s="104">
        <v>0.22222222222222221</v>
      </c>
      <c r="P168" s="103">
        <v>29.5</v>
      </c>
      <c r="Q168" s="103">
        <v>114</v>
      </c>
      <c r="R168" s="103"/>
      <c r="S168" s="103"/>
      <c r="T168" s="103"/>
      <c r="U168" s="103">
        <v>99.3</v>
      </c>
    </row>
    <row r="169" spans="1:21">
      <c r="A169" s="109"/>
      <c r="B169" s="82">
        <v>13.329032258064514</v>
      </c>
      <c r="C169" s="82">
        <v>16.009677419354841</v>
      </c>
      <c r="D169" s="82">
        <v>0.54077060931899634</v>
      </c>
      <c r="E169" s="82">
        <v>10.964516129032258</v>
      </c>
      <c r="F169" s="82">
        <v>0.33803763440860218</v>
      </c>
      <c r="G169" s="82">
        <v>83.354838709677423</v>
      </c>
      <c r="H169" s="82">
        <v>61.199999999999989</v>
      </c>
      <c r="I169" s="82">
        <v>0.86129032258064531</v>
      </c>
      <c r="J169" s="82">
        <v>0.25806451612903225</v>
      </c>
      <c r="K169" s="82">
        <v>0.32580645161290323</v>
      </c>
      <c r="L169" s="82">
        <v>0.24619175627240147</v>
      </c>
      <c r="M169" s="82">
        <v>19.058064516129029</v>
      </c>
      <c r="N169" s="82">
        <v>216.2258064516129</v>
      </c>
      <c r="O169" s="82">
        <v>0.4939516129032257</v>
      </c>
      <c r="P169" s="82">
        <v>44.519354838709681</v>
      </c>
      <c r="Q169" s="82">
        <v>202.06451612903226</v>
      </c>
    </row>
    <row r="172" spans="1:21">
      <c r="A172" s="105">
        <v>38139</v>
      </c>
      <c r="B172" s="103">
        <v>16.3</v>
      </c>
      <c r="C172" s="103">
        <v>17.7</v>
      </c>
      <c r="D172" s="104">
        <v>0.3888888888888889</v>
      </c>
      <c r="E172" s="103">
        <v>14.7</v>
      </c>
      <c r="F172" s="104">
        <v>0.98611111111111116</v>
      </c>
      <c r="G172" s="103">
        <v>91</v>
      </c>
      <c r="H172" s="103">
        <v>0</v>
      </c>
      <c r="I172" s="103">
        <v>0</v>
      </c>
      <c r="J172" s="104">
        <v>0</v>
      </c>
      <c r="K172" s="103">
        <v>0</v>
      </c>
      <c r="L172" s="104">
        <v>0</v>
      </c>
      <c r="M172" s="103">
        <v>21.5</v>
      </c>
      <c r="N172" s="103">
        <v>272</v>
      </c>
      <c r="O172" s="104">
        <v>0.70833333333333337</v>
      </c>
      <c r="P172" s="103">
        <v>43.9</v>
      </c>
      <c r="Q172" s="103">
        <v>271</v>
      </c>
      <c r="R172" s="103"/>
      <c r="S172" s="103"/>
      <c r="T172" s="103"/>
      <c r="U172" s="103">
        <v>98.61</v>
      </c>
    </row>
    <row r="173" spans="1:21">
      <c r="A173" s="108">
        <v>38140</v>
      </c>
      <c r="B173" s="106">
        <v>15.4</v>
      </c>
      <c r="C173" s="106">
        <v>16.8</v>
      </c>
      <c r="D173" s="107">
        <v>0.63194444444444442</v>
      </c>
      <c r="E173" s="106">
        <v>14.2</v>
      </c>
      <c r="F173" s="107">
        <v>0.1388888888888889</v>
      </c>
      <c r="G173" s="106">
        <v>80</v>
      </c>
      <c r="H173" s="106">
        <v>0.2</v>
      </c>
      <c r="I173" s="106">
        <v>0.1</v>
      </c>
      <c r="J173" s="107">
        <v>6.9444444444444441E-3</v>
      </c>
      <c r="K173" s="106">
        <v>0.1</v>
      </c>
      <c r="L173" s="107">
        <v>6.9444444444444441E-3</v>
      </c>
      <c r="M173" s="106">
        <v>14.4</v>
      </c>
      <c r="N173" s="106">
        <v>306</v>
      </c>
      <c r="O173" s="107">
        <v>0</v>
      </c>
      <c r="P173" s="106">
        <v>29.2</v>
      </c>
      <c r="Q173" s="106">
        <v>283</v>
      </c>
      <c r="R173" s="106"/>
      <c r="S173" s="106"/>
      <c r="T173" s="106"/>
      <c r="U173" s="106">
        <v>98.61</v>
      </c>
    </row>
    <row r="174" spans="1:21">
      <c r="A174" s="105">
        <v>38141</v>
      </c>
      <c r="B174" s="103">
        <v>15.9</v>
      </c>
      <c r="C174" s="103">
        <v>17.600000000000001</v>
      </c>
      <c r="D174" s="104">
        <v>0.72222222222222221</v>
      </c>
      <c r="E174" s="103">
        <v>13.3</v>
      </c>
      <c r="F174" s="104">
        <v>0.99305555555555547</v>
      </c>
      <c r="G174" s="103">
        <v>81</v>
      </c>
      <c r="H174" s="103">
        <v>0</v>
      </c>
      <c r="I174" s="103">
        <v>0</v>
      </c>
      <c r="J174" s="104">
        <v>0</v>
      </c>
      <c r="K174" s="103">
        <v>0</v>
      </c>
      <c r="L174" s="104">
        <v>0</v>
      </c>
      <c r="M174" s="103">
        <v>9.4</v>
      </c>
      <c r="N174" s="103">
        <v>316</v>
      </c>
      <c r="O174" s="104">
        <v>0.66666666666666663</v>
      </c>
      <c r="P174" s="103">
        <v>20.9</v>
      </c>
      <c r="Q174" s="103">
        <v>352</v>
      </c>
      <c r="R174" s="103"/>
      <c r="S174" s="103"/>
      <c r="T174" s="103"/>
      <c r="U174" s="103">
        <v>97.91</v>
      </c>
    </row>
    <row r="175" spans="1:21">
      <c r="A175" s="108">
        <v>38142</v>
      </c>
      <c r="B175" s="106">
        <v>15.8</v>
      </c>
      <c r="C175" s="106">
        <v>18.7</v>
      </c>
      <c r="D175" s="107">
        <v>0.65277777777777779</v>
      </c>
      <c r="E175" s="106">
        <v>11.7</v>
      </c>
      <c r="F175" s="107">
        <v>0.18055555555555555</v>
      </c>
      <c r="G175" s="106">
        <v>80</v>
      </c>
      <c r="H175" s="106">
        <v>0</v>
      </c>
      <c r="I175" s="106">
        <v>0</v>
      </c>
      <c r="J175" s="107">
        <v>0</v>
      </c>
      <c r="K175" s="106">
        <v>0</v>
      </c>
      <c r="L175" s="107">
        <v>0</v>
      </c>
      <c r="M175" s="106">
        <v>15.3</v>
      </c>
      <c r="N175" s="106">
        <v>66</v>
      </c>
      <c r="O175" s="107">
        <v>0.56944444444444442</v>
      </c>
      <c r="P175" s="106">
        <v>37.4</v>
      </c>
      <c r="Q175" s="106">
        <v>30</v>
      </c>
      <c r="R175" s="106"/>
      <c r="S175" s="106"/>
      <c r="T175" s="106"/>
      <c r="U175" s="106">
        <v>99.3</v>
      </c>
    </row>
    <row r="176" spans="1:21">
      <c r="A176" s="105">
        <v>38143</v>
      </c>
      <c r="B176" s="103">
        <v>17.899999999999999</v>
      </c>
      <c r="C176" s="103">
        <v>21.8</v>
      </c>
      <c r="D176" s="104">
        <v>0.65277777777777779</v>
      </c>
      <c r="E176" s="103">
        <v>12.9</v>
      </c>
      <c r="F176" s="104">
        <v>0.20833333333333334</v>
      </c>
      <c r="G176" s="103">
        <v>77</v>
      </c>
      <c r="H176" s="103">
        <v>0</v>
      </c>
      <c r="I176" s="103">
        <v>0</v>
      </c>
      <c r="J176" s="104">
        <v>0</v>
      </c>
      <c r="K176" s="103">
        <v>0</v>
      </c>
      <c r="L176" s="104">
        <v>0</v>
      </c>
      <c r="M176" s="103">
        <v>17.899999999999999</v>
      </c>
      <c r="N176" s="103">
        <v>71</v>
      </c>
      <c r="O176" s="104">
        <v>0.58333333333333337</v>
      </c>
      <c r="P176" s="103">
        <v>42.5</v>
      </c>
      <c r="Q176" s="103">
        <v>38</v>
      </c>
      <c r="R176" s="103"/>
      <c r="S176" s="103"/>
      <c r="T176" s="103"/>
      <c r="U176" s="103">
        <v>98.61</v>
      </c>
    </row>
    <row r="177" spans="1:21">
      <c r="A177" s="108">
        <v>38144</v>
      </c>
      <c r="B177" s="106">
        <v>19.100000000000001</v>
      </c>
      <c r="C177" s="106">
        <v>23.3</v>
      </c>
      <c r="D177" s="107">
        <v>0.77083333333333337</v>
      </c>
      <c r="E177" s="106">
        <v>15.2</v>
      </c>
      <c r="F177" s="107">
        <v>0.16666666666666666</v>
      </c>
      <c r="G177" s="106">
        <v>77</v>
      </c>
      <c r="H177" s="106">
        <v>0</v>
      </c>
      <c r="I177" s="106">
        <v>0</v>
      </c>
      <c r="J177" s="107">
        <v>0</v>
      </c>
      <c r="K177" s="106">
        <v>0</v>
      </c>
      <c r="L177" s="107">
        <v>0</v>
      </c>
      <c r="M177" s="106">
        <v>13.8</v>
      </c>
      <c r="N177" s="106">
        <v>65</v>
      </c>
      <c r="O177" s="107">
        <v>0.54166666666666663</v>
      </c>
      <c r="P177" s="106">
        <v>42.5</v>
      </c>
      <c r="Q177" s="106">
        <v>37</v>
      </c>
      <c r="R177" s="106"/>
      <c r="S177" s="106"/>
      <c r="T177" s="106"/>
      <c r="U177" s="106">
        <v>96.52</v>
      </c>
    </row>
    <row r="178" spans="1:21">
      <c r="A178" s="105">
        <v>38145</v>
      </c>
      <c r="B178" s="103">
        <v>17</v>
      </c>
      <c r="C178" s="103">
        <v>18.399999999999999</v>
      </c>
      <c r="D178" s="104">
        <v>1.3888888888888888E-2</v>
      </c>
      <c r="E178" s="103">
        <v>15.8</v>
      </c>
      <c r="F178" s="104">
        <v>0.20138888888888887</v>
      </c>
      <c r="G178" s="103">
        <v>89</v>
      </c>
      <c r="H178" s="103">
        <v>0</v>
      </c>
      <c r="I178" s="103">
        <v>0</v>
      </c>
      <c r="J178" s="103"/>
      <c r="K178" s="103">
        <v>0</v>
      </c>
      <c r="L178" s="104">
        <v>0</v>
      </c>
      <c r="M178" s="103">
        <v>14.5</v>
      </c>
      <c r="N178" s="103">
        <v>289</v>
      </c>
      <c r="O178" s="104">
        <v>0.69444444444444453</v>
      </c>
      <c r="P178" s="103">
        <v>37.4</v>
      </c>
      <c r="Q178" s="103">
        <v>336</v>
      </c>
      <c r="R178" s="103"/>
      <c r="S178" s="103"/>
      <c r="T178" s="103"/>
      <c r="U178" s="103">
        <v>98.61</v>
      </c>
    </row>
    <row r="179" spans="1:21">
      <c r="A179" s="108">
        <v>38146</v>
      </c>
      <c r="B179" s="106">
        <v>17.8</v>
      </c>
      <c r="C179" s="106">
        <v>19.8</v>
      </c>
      <c r="D179" s="107">
        <v>0.56944444444444442</v>
      </c>
      <c r="E179" s="106">
        <v>16.3</v>
      </c>
      <c r="F179" s="107">
        <v>7.6388888888888895E-2</v>
      </c>
      <c r="G179" s="106">
        <v>90</v>
      </c>
      <c r="H179" s="106">
        <v>0</v>
      </c>
      <c r="I179" s="106">
        <v>0</v>
      </c>
      <c r="J179" s="107">
        <v>0</v>
      </c>
      <c r="K179" s="106">
        <v>0</v>
      </c>
      <c r="L179" s="107">
        <v>0</v>
      </c>
      <c r="M179" s="106">
        <v>10</v>
      </c>
      <c r="N179" s="106">
        <v>347</v>
      </c>
      <c r="O179" s="107">
        <v>0.52777777777777779</v>
      </c>
      <c r="P179" s="106">
        <v>25.6</v>
      </c>
      <c r="Q179" s="106">
        <v>267</v>
      </c>
      <c r="R179" s="106"/>
      <c r="S179" s="106"/>
      <c r="T179" s="106"/>
      <c r="U179" s="106">
        <v>97.22</v>
      </c>
    </row>
    <row r="180" spans="1:21">
      <c r="A180" s="105">
        <v>38147</v>
      </c>
      <c r="B180" s="103">
        <v>20</v>
      </c>
      <c r="C180" s="103">
        <v>25.8</v>
      </c>
      <c r="D180" s="104">
        <v>0.5625</v>
      </c>
      <c r="E180" s="103">
        <v>17.3</v>
      </c>
      <c r="F180" s="104">
        <v>8.3333333333333329E-2</v>
      </c>
      <c r="G180" s="103">
        <v>88</v>
      </c>
      <c r="H180" s="103">
        <v>0</v>
      </c>
      <c r="I180" s="103">
        <v>0</v>
      </c>
      <c r="J180" s="104">
        <v>0</v>
      </c>
      <c r="K180" s="103">
        <v>0</v>
      </c>
      <c r="L180" s="104">
        <v>0</v>
      </c>
      <c r="M180" s="103">
        <v>10.9</v>
      </c>
      <c r="N180" s="103">
        <v>303</v>
      </c>
      <c r="O180" s="104">
        <v>0.8125</v>
      </c>
      <c r="P180" s="103">
        <v>54.4</v>
      </c>
      <c r="Q180" s="103">
        <v>279</v>
      </c>
      <c r="R180" s="103"/>
      <c r="S180" s="103"/>
      <c r="T180" s="103"/>
      <c r="U180" s="103">
        <v>99.3</v>
      </c>
    </row>
    <row r="181" spans="1:21">
      <c r="A181" s="108">
        <v>38148</v>
      </c>
      <c r="B181" s="106">
        <v>18</v>
      </c>
      <c r="C181" s="106">
        <v>18.8</v>
      </c>
      <c r="D181" s="107">
        <v>0.59722222222222221</v>
      </c>
      <c r="E181" s="106">
        <v>17.3</v>
      </c>
      <c r="F181" s="107">
        <v>0.3888888888888889</v>
      </c>
      <c r="G181" s="106">
        <v>94</v>
      </c>
      <c r="H181" s="106">
        <v>0</v>
      </c>
      <c r="I181" s="106">
        <v>0</v>
      </c>
      <c r="J181" s="107">
        <v>0</v>
      </c>
      <c r="K181" s="106">
        <v>0</v>
      </c>
      <c r="L181" s="107">
        <v>0</v>
      </c>
      <c r="M181" s="106">
        <v>11.1</v>
      </c>
      <c r="N181" s="106">
        <v>322</v>
      </c>
      <c r="O181" s="107">
        <v>0.23611111111111113</v>
      </c>
      <c r="P181" s="106">
        <v>50.8</v>
      </c>
      <c r="Q181" s="106">
        <v>260</v>
      </c>
      <c r="R181" s="106"/>
      <c r="S181" s="106"/>
      <c r="T181" s="106"/>
      <c r="U181" s="106">
        <v>98.61</v>
      </c>
    </row>
    <row r="182" spans="1:21">
      <c r="A182" s="105">
        <v>38149</v>
      </c>
      <c r="B182" s="103">
        <v>18.100000000000001</v>
      </c>
      <c r="C182" s="103">
        <v>19.100000000000001</v>
      </c>
      <c r="D182" s="104">
        <v>0.64583333333333337</v>
      </c>
      <c r="E182" s="103">
        <v>16.899999999999999</v>
      </c>
      <c r="F182" s="104">
        <v>0.1111111111111111</v>
      </c>
      <c r="G182" s="103">
        <v>92</v>
      </c>
      <c r="H182" s="103">
        <v>0</v>
      </c>
      <c r="I182" s="103">
        <v>0</v>
      </c>
      <c r="J182" s="104">
        <v>0</v>
      </c>
      <c r="K182" s="103">
        <v>0</v>
      </c>
      <c r="L182" s="104">
        <v>0</v>
      </c>
      <c r="M182" s="103">
        <v>9.1</v>
      </c>
      <c r="N182" s="103">
        <v>27</v>
      </c>
      <c r="O182" s="104">
        <v>2.0833333333333332E-2</v>
      </c>
      <c r="P182" s="103">
        <v>32</v>
      </c>
      <c r="Q182" s="103">
        <v>121</v>
      </c>
      <c r="R182" s="103"/>
      <c r="S182" s="103"/>
      <c r="T182" s="103"/>
      <c r="U182" s="103">
        <v>99.3</v>
      </c>
    </row>
    <row r="183" spans="1:21">
      <c r="A183" s="108">
        <v>38150</v>
      </c>
      <c r="B183" s="106">
        <v>18.3</v>
      </c>
      <c r="C183" s="106">
        <v>20</v>
      </c>
      <c r="D183" s="107">
        <v>0.66666666666666663</v>
      </c>
      <c r="E183" s="106">
        <v>17.5</v>
      </c>
      <c r="F183" s="107">
        <v>0</v>
      </c>
      <c r="G183" s="106">
        <v>86</v>
      </c>
      <c r="H183" s="106">
        <v>0</v>
      </c>
      <c r="I183" s="106">
        <v>0</v>
      </c>
      <c r="J183" s="107">
        <v>0</v>
      </c>
      <c r="K183" s="106">
        <v>0</v>
      </c>
      <c r="L183" s="107">
        <v>0</v>
      </c>
      <c r="M183" s="106">
        <v>13.4</v>
      </c>
      <c r="N183" s="106">
        <v>357</v>
      </c>
      <c r="O183" s="107">
        <v>0.72916666666666663</v>
      </c>
      <c r="P183" s="106">
        <v>29.2</v>
      </c>
      <c r="Q183" s="106">
        <v>348</v>
      </c>
      <c r="R183" s="106"/>
      <c r="S183" s="106"/>
      <c r="T183" s="106"/>
      <c r="U183" s="106">
        <v>100</v>
      </c>
    </row>
    <row r="184" spans="1:21">
      <c r="A184" s="105">
        <v>38151</v>
      </c>
      <c r="B184" s="103">
        <v>18.100000000000001</v>
      </c>
      <c r="C184" s="103">
        <v>19.7</v>
      </c>
      <c r="D184" s="104">
        <v>0.59027777777777779</v>
      </c>
      <c r="E184" s="103">
        <v>16.600000000000001</v>
      </c>
      <c r="F184" s="104">
        <v>0.22222222222222221</v>
      </c>
      <c r="G184" s="103">
        <v>79</v>
      </c>
      <c r="H184" s="103">
        <v>0</v>
      </c>
      <c r="I184" s="103">
        <v>0</v>
      </c>
      <c r="J184" s="104">
        <v>0</v>
      </c>
      <c r="K184" s="103">
        <v>0</v>
      </c>
      <c r="L184" s="104">
        <v>0</v>
      </c>
      <c r="M184" s="103">
        <v>13.7</v>
      </c>
      <c r="N184" s="103">
        <v>316</v>
      </c>
      <c r="O184" s="104">
        <v>0.66666666666666663</v>
      </c>
      <c r="P184" s="103">
        <v>37.1</v>
      </c>
      <c r="Q184" s="103">
        <v>24</v>
      </c>
      <c r="R184" s="103"/>
      <c r="S184" s="103"/>
      <c r="T184" s="103"/>
      <c r="U184" s="103">
        <v>97.91</v>
      </c>
    </row>
    <row r="185" spans="1:21">
      <c r="A185" s="108">
        <v>38152</v>
      </c>
      <c r="B185" s="106">
        <v>17.8</v>
      </c>
      <c r="C185" s="106">
        <v>19.5</v>
      </c>
      <c r="D185" s="107">
        <v>0.35416666666666669</v>
      </c>
      <c r="E185" s="106">
        <v>16.100000000000001</v>
      </c>
      <c r="F185" s="107">
        <v>0.97916666666666663</v>
      </c>
      <c r="G185" s="106">
        <v>74</v>
      </c>
      <c r="H185" s="106">
        <v>0</v>
      </c>
      <c r="I185" s="106">
        <v>0</v>
      </c>
      <c r="J185" s="107">
        <v>0</v>
      </c>
      <c r="K185" s="106">
        <v>0</v>
      </c>
      <c r="L185" s="107">
        <v>0</v>
      </c>
      <c r="M185" s="106">
        <v>17.600000000000001</v>
      </c>
      <c r="N185" s="106">
        <v>301</v>
      </c>
      <c r="O185" s="107">
        <v>0.5625</v>
      </c>
      <c r="P185" s="106">
        <v>34.9</v>
      </c>
      <c r="Q185" s="106">
        <v>338</v>
      </c>
      <c r="R185" s="106"/>
      <c r="S185" s="106"/>
      <c r="T185" s="106"/>
      <c r="U185" s="106">
        <v>100</v>
      </c>
    </row>
    <row r="186" spans="1:21">
      <c r="A186" s="105">
        <v>38153</v>
      </c>
      <c r="B186" s="103">
        <v>17.7</v>
      </c>
      <c r="C186" s="103">
        <v>20.2</v>
      </c>
      <c r="D186" s="104">
        <v>0.73611111111111116</v>
      </c>
      <c r="E186" s="103">
        <v>15</v>
      </c>
      <c r="F186" s="104">
        <v>0.22916666666666666</v>
      </c>
      <c r="G186" s="103">
        <v>82</v>
      </c>
      <c r="H186" s="103">
        <v>0</v>
      </c>
      <c r="I186" s="103">
        <v>0</v>
      </c>
      <c r="J186" s="104">
        <v>0</v>
      </c>
      <c r="K186" s="103">
        <v>0</v>
      </c>
      <c r="L186" s="104">
        <v>0</v>
      </c>
      <c r="M186" s="103">
        <v>13</v>
      </c>
      <c r="N186" s="103">
        <v>265</v>
      </c>
      <c r="O186" s="104">
        <v>0.66666666666666663</v>
      </c>
      <c r="P186" s="103">
        <v>27.7</v>
      </c>
      <c r="Q186" s="103">
        <v>262</v>
      </c>
      <c r="R186" s="103"/>
      <c r="S186" s="103"/>
      <c r="T186" s="103"/>
      <c r="U186" s="103">
        <v>100</v>
      </c>
    </row>
    <row r="187" spans="1:21">
      <c r="A187" s="108">
        <v>38154</v>
      </c>
      <c r="B187" s="106">
        <v>18.5</v>
      </c>
      <c r="C187" s="106">
        <v>20.7</v>
      </c>
      <c r="D187" s="107">
        <v>0.375</v>
      </c>
      <c r="E187" s="106">
        <v>14.3</v>
      </c>
      <c r="F187" s="107">
        <v>0.14583333333333334</v>
      </c>
      <c r="G187" s="106">
        <v>81</v>
      </c>
      <c r="H187" s="106">
        <v>0</v>
      </c>
      <c r="I187" s="106">
        <v>0</v>
      </c>
      <c r="J187" s="107">
        <v>0</v>
      </c>
      <c r="K187" s="106">
        <v>0</v>
      </c>
      <c r="L187" s="107">
        <v>0</v>
      </c>
      <c r="M187" s="106">
        <v>10.3</v>
      </c>
      <c r="N187" s="106">
        <v>256</v>
      </c>
      <c r="O187" s="107">
        <v>0.23611111111111113</v>
      </c>
      <c r="P187" s="106">
        <v>23.8</v>
      </c>
      <c r="Q187" s="106">
        <v>113</v>
      </c>
      <c r="R187" s="106"/>
      <c r="S187" s="106"/>
      <c r="T187" s="106"/>
      <c r="U187" s="106">
        <v>99.3</v>
      </c>
    </row>
    <row r="188" spans="1:21">
      <c r="A188" s="105">
        <v>38155</v>
      </c>
      <c r="B188" s="103">
        <v>20</v>
      </c>
      <c r="C188" s="103">
        <v>24.1</v>
      </c>
      <c r="D188" s="104">
        <v>0.3888888888888889</v>
      </c>
      <c r="E188" s="103">
        <v>14.8</v>
      </c>
      <c r="F188" s="104">
        <v>0.20833333333333334</v>
      </c>
      <c r="G188" s="103">
        <v>77</v>
      </c>
      <c r="H188" s="103">
        <v>0</v>
      </c>
      <c r="I188" s="103">
        <v>0</v>
      </c>
      <c r="J188" s="104">
        <v>0</v>
      </c>
      <c r="K188" s="103">
        <v>0</v>
      </c>
      <c r="L188" s="104">
        <v>0</v>
      </c>
      <c r="M188" s="103">
        <v>16.7</v>
      </c>
      <c r="N188" s="103">
        <v>77</v>
      </c>
      <c r="O188" s="104">
        <v>0.70138888888888884</v>
      </c>
      <c r="P188" s="103">
        <v>36.4</v>
      </c>
      <c r="Q188" s="103">
        <v>36</v>
      </c>
      <c r="R188" s="103"/>
      <c r="S188" s="103"/>
      <c r="T188" s="103"/>
      <c r="U188" s="103">
        <v>100</v>
      </c>
    </row>
    <row r="189" spans="1:21">
      <c r="A189" s="108">
        <v>38156</v>
      </c>
      <c r="B189" s="106">
        <v>18.600000000000001</v>
      </c>
      <c r="C189" s="106">
        <v>21.4</v>
      </c>
      <c r="D189" s="107">
        <v>0.63194444444444442</v>
      </c>
      <c r="E189" s="106">
        <v>15.8</v>
      </c>
      <c r="F189" s="107">
        <v>0.20138888888888887</v>
      </c>
      <c r="G189" s="106">
        <v>86</v>
      </c>
      <c r="H189" s="106">
        <v>0.2</v>
      </c>
      <c r="I189" s="106">
        <v>0.1</v>
      </c>
      <c r="J189" s="107">
        <v>0.88194444444444453</v>
      </c>
      <c r="K189" s="106">
        <v>0.1</v>
      </c>
      <c r="L189" s="107">
        <v>0.88194444444444453</v>
      </c>
      <c r="M189" s="106">
        <v>12.5</v>
      </c>
      <c r="N189" s="106">
        <v>4</v>
      </c>
      <c r="O189" s="107">
        <v>0.65972222222222221</v>
      </c>
      <c r="P189" s="106">
        <v>30.6</v>
      </c>
      <c r="Q189" s="106">
        <v>29</v>
      </c>
      <c r="R189" s="106"/>
      <c r="S189" s="106"/>
      <c r="T189" s="106"/>
      <c r="U189" s="106">
        <v>99.3</v>
      </c>
    </row>
    <row r="190" spans="1:21">
      <c r="A190" s="105">
        <v>38157</v>
      </c>
      <c r="B190" s="103">
        <v>16.3</v>
      </c>
      <c r="C190" s="103">
        <v>18</v>
      </c>
      <c r="D190" s="104">
        <v>0.16666666666666666</v>
      </c>
      <c r="E190" s="103">
        <v>14.1</v>
      </c>
      <c r="F190" s="104">
        <v>0.99305555555555547</v>
      </c>
      <c r="G190" s="103">
        <v>85</v>
      </c>
      <c r="H190" s="103">
        <v>8.3000000000000007</v>
      </c>
      <c r="I190" s="103">
        <v>2.2999999999999998</v>
      </c>
      <c r="J190" s="104">
        <v>0.99305555555555547</v>
      </c>
      <c r="K190" s="103">
        <v>1.4</v>
      </c>
      <c r="L190" s="104">
        <v>0.97916666666666663</v>
      </c>
      <c r="M190" s="103">
        <v>19</v>
      </c>
      <c r="N190" s="103">
        <v>275</v>
      </c>
      <c r="O190" s="104">
        <v>0.90972222222222221</v>
      </c>
      <c r="P190" s="103">
        <v>53.6</v>
      </c>
      <c r="Q190" s="103">
        <v>259</v>
      </c>
      <c r="R190" s="103"/>
      <c r="S190" s="103"/>
      <c r="T190" s="103"/>
      <c r="U190" s="103">
        <v>99.3</v>
      </c>
    </row>
    <row r="191" spans="1:21">
      <c r="A191" s="108">
        <v>38158</v>
      </c>
      <c r="B191" s="106">
        <v>15.6</v>
      </c>
      <c r="C191" s="106">
        <v>17.7</v>
      </c>
      <c r="D191" s="107">
        <v>0.55555555555555558</v>
      </c>
      <c r="E191" s="106">
        <v>13.6</v>
      </c>
      <c r="F191" s="107">
        <v>0.99305555555555547</v>
      </c>
      <c r="G191" s="106">
        <v>76</v>
      </c>
      <c r="H191" s="106">
        <v>1.3</v>
      </c>
      <c r="I191" s="106">
        <v>3.1</v>
      </c>
      <c r="J191" s="107">
        <v>6.9444444444444441E-3</v>
      </c>
      <c r="K191" s="106">
        <v>0.7</v>
      </c>
      <c r="L191" s="107">
        <v>0</v>
      </c>
      <c r="M191" s="106">
        <v>21</v>
      </c>
      <c r="N191" s="106">
        <v>251</v>
      </c>
      <c r="O191" s="107">
        <v>0.16666666666666666</v>
      </c>
      <c r="P191" s="106">
        <v>52.9</v>
      </c>
      <c r="Q191" s="106">
        <v>258</v>
      </c>
      <c r="R191" s="106"/>
      <c r="S191" s="106"/>
      <c r="T191" s="106"/>
      <c r="U191" s="106">
        <v>99.3</v>
      </c>
    </row>
    <row r="192" spans="1:21">
      <c r="A192" s="105">
        <v>38159</v>
      </c>
      <c r="B192" s="103">
        <v>16.8</v>
      </c>
      <c r="C192" s="103">
        <v>21.9</v>
      </c>
      <c r="D192" s="104">
        <v>0.4861111111111111</v>
      </c>
      <c r="E192" s="103">
        <v>12.6</v>
      </c>
      <c r="F192" s="104">
        <v>8.3333333333333329E-2</v>
      </c>
      <c r="G192" s="103">
        <v>80</v>
      </c>
      <c r="H192" s="103">
        <v>3.4</v>
      </c>
      <c r="I192" s="103">
        <v>1.9</v>
      </c>
      <c r="J192" s="104">
        <v>0.61111111111111105</v>
      </c>
      <c r="K192" s="103">
        <v>0.9</v>
      </c>
      <c r="L192" s="104">
        <v>0.59722222222222221</v>
      </c>
      <c r="M192" s="103">
        <v>14.6</v>
      </c>
      <c r="N192" s="103">
        <v>108</v>
      </c>
      <c r="O192" s="104">
        <v>0.73611111111111116</v>
      </c>
      <c r="P192" s="103">
        <v>39.6</v>
      </c>
      <c r="Q192" s="103">
        <v>266</v>
      </c>
      <c r="R192" s="103"/>
      <c r="S192" s="103"/>
      <c r="T192" s="103"/>
      <c r="U192" s="103">
        <v>100</v>
      </c>
    </row>
    <row r="193" spans="1:21">
      <c r="A193" s="108">
        <v>38160</v>
      </c>
      <c r="B193" s="106">
        <v>22.2</v>
      </c>
      <c r="C193" s="106">
        <v>31.5</v>
      </c>
      <c r="D193" s="107">
        <v>0.68055555555555547</v>
      </c>
      <c r="E193" s="106">
        <v>14.6</v>
      </c>
      <c r="F193" s="107">
        <v>0.20833333333333334</v>
      </c>
      <c r="G193" s="106">
        <v>68</v>
      </c>
      <c r="H193" s="106">
        <v>0</v>
      </c>
      <c r="I193" s="106">
        <v>0</v>
      </c>
      <c r="J193" s="107">
        <v>0</v>
      </c>
      <c r="K193" s="106">
        <v>0</v>
      </c>
      <c r="L193" s="107">
        <v>0</v>
      </c>
      <c r="M193" s="106">
        <v>20.100000000000001</v>
      </c>
      <c r="N193" s="106">
        <v>150</v>
      </c>
      <c r="O193" s="107">
        <v>0.78472222222222221</v>
      </c>
      <c r="P193" s="106">
        <v>77</v>
      </c>
      <c r="Q193" s="106">
        <v>245</v>
      </c>
      <c r="R193" s="106"/>
      <c r="S193" s="106"/>
      <c r="T193" s="106"/>
      <c r="U193" s="106">
        <v>99.3</v>
      </c>
    </row>
    <row r="194" spans="1:21">
      <c r="A194" s="105">
        <v>38161</v>
      </c>
      <c r="B194" s="103">
        <v>18.600000000000001</v>
      </c>
      <c r="C194" s="103">
        <v>19.899999999999999</v>
      </c>
      <c r="D194" s="104">
        <v>2.0833333333333332E-2</v>
      </c>
      <c r="E194" s="103">
        <v>17.5</v>
      </c>
      <c r="F194" s="104">
        <v>0.99305555555555547</v>
      </c>
      <c r="G194" s="103">
        <v>84</v>
      </c>
      <c r="H194" s="103">
        <v>0</v>
      </c>
      <c r="I194" s="103">
        <v>0</v>
      </c>
      <c r="J194" s="104">
        <v>0</v>
      </c>
      <c r="K194" s="103">
        <v>0</v>
      </c>
      <c r="L194" s="104">
        <v>0</v>
      </c>
      <c r="M194" s="103">
        <v>11.6</v>
      </c>
      <c r="N194" s="103">
        <v>282</v>
      </c>
      <c r="O194" s="104">
        <v>0.31944444444444448</v>
      </c>
      <c r="P194" s="103">
        <v>34.6</v>
      </c>
      <c r="Q194" s="103">
        <v>275</v>
      </c>
      <c r="R194" s="103"/>
      <c r="S194" s="103"/>
      <c r="T194" s="103"/>
      <c r="U194" s="103">
        <v>99.3</v>
      </c>
    </row>
    <row r="195" spans="1:21">
      <c r="A195" s="108">
        <v>38162</v>
      </c>
      <c r="B195" s="106">
        <v>18.600000000000001</v>
      </c>
      <c r="C195" s="106">
        <v>22.5</v>
      </c>
      <c r="D195" s="107">
        <v>0.4236111111111111</v>
      </c>
      <c r="E195" s="106">
        <v>16.3</v>
      </c>
      <c r="F195" s="107">
        <v>0.1875</v>
      </c>
      <c r="G195" s="106">
        <v>83</v>
      </c>
      <c r="H195" s="106">
        <v>2</v>
      </c>
      <c r="I195" s="106">
        <v>1.8</v>
      </c>
      <c r="J195" s="107">
        <v>0.79166666666666663</v>
      </c>
      <c r="K195" s="106">
        <v>0.5</v>
      </c>
      <c r="L195" s="107">
        <v>0.75694444444444453</v>
      </c>
      <c r="M195" s="106">
        <v>13.8</v>
      </c>
      <c r="N195" s="106">
        <v>49</v>
      </c>
      <c r="O195" s="107">
        <v>0.63194444444444442</v>
      </c>
      <c r="P195" s="106">
        <v>35.299999999999997</v>
      </c>
      <c r="Q195" s="106">
        <v>170</v>
      </c>
      <c r="R195" s="106"/>
      <c r="S195" s="106"/>
      <c r="T195" s="106"/>
      <c r="U195" s="106">
        <v>100</v>
      </c>
    </row>
    <row r="196" spans="1:21">
      <c r="A196" s="105">
        <v>38163</v>
      </c>
      <c r="B196" s="103">
        <v>19.600000000000001</v>
      </c>
      <c r="C196" s="103">
        <v>23.3</v>
      </c>
      <c r="D196" s="104">
        <v>0.4861111111111111</v>
      </c>
      <c r="E196" s="103">
        <v>17.3</v>
      </c>
      <c r="F196" s="104">
        <v>0.14583333333333334</v>
      </c>
      <c r="G196" s="103">
        <v>83</v>
      </c>
      <c r="H196" s="103">
        <v>0.1</v>
      </c>
      <c r="I196" s="103">
        <v>0.1</v>
      </c>
      <c r="J196" s="104">
        <v>6.9444444444444441E-3</v>
      </c>
      <c r="K196" s="103">
        <v>0.1</v>
      </c>
      <c r="L196" s="104">
        <v>6.9444444444444441E-3</v>
      </c>
      <c r="M196" s="103">
        <v>10</v>
      </c>
      <c r="N196" s="103">
        <v>52</v>
      </c>
      <c r="O196" s="104">
        <v>0.63194444444444442</v>
      </c>
      <c r="P196" s="103">
        <v>39.200000000000003</v>
      </c>
      <c r="Q196" s="103">
        <v>40</v>
      </c>
      <c r="R196" s="103"/>
      <c r="S196" s="103"/>
      <c r="T196" s="103"/>
      <c r="U196" s="103">
        <v>100</v>
      </c>
    </row>
    <row r="197" spans="1:21">
      <c r="A197" s="108">
        <v>38164</v>
      </c>
      <c r="B197" s="106">
        <v>20.2</v>
      </c>
      <c r="C197" s="106">
        <v>25.2</v>
      </c>
      <c r="D197" s="107">
        <v>0.31944444444444448</v>
      </c>
      <c r="E197" s="106">
        <v>18</v>
      </c>
      <c r="F197" s="107">
        <v>0</v>
      </c>
      <c r="G197" s="106">
        <v>86</v>
      </c>
      <c r="H197" s="106">
        <v>0</v>
      </c>
      <c r="I197" s="106">
        <v>0</v>
      </c>
      <c r="J197" s="107">
        <v>0</v>
      </c>
      <c r="K197" s="106">
        <v>0</v>
      </c>
      <c r="L197" s="107">
        <v>0</v>
      </c>
      <c r="M197" s="106">
        <v>11.2</v>
      </c>
      <c r="N197" s="106">
        <v>252</v>
      </c>
      <c r="O197" s="107">
        <v>0.4861111111111111</v>
      </c>
      <c r="P197" s="106">
        <v>39.200000000000003</v>
      </c>
      <c r="Q197" s="106">
        <v>301</v>
      </c>
      <c r="R197" s="106"/>
      <c r="S197" s="106"/>
      <c r="T197" s="106"/>
      <c r="U197" s="106">
        <v>100</v>
      </c>
    </row>
    <row r="198" spans="1:21">
      <c r="A198" s="105">
        <v>38165</v>
      </c>
      <c r="B198" s="103">
        <v>20.100000000000001</v>
      </c>
      <c r="C198" s="103">
        <v>22.6</v>
      </c>
      <c r="D198" s="104">
        <v>0.36805555555555558</v>
      </c>
      <c r="E198" s="103">
        <v>18</v>
      </c>
      <c r="F198" s="104">
        <v>0.19444444444444445</v>
      </c>
      <c r="G198" s="103">
        <v>87</v>
      </c>
      <c r="H198" s="103">
        <v>0</v>
      </c>
      <c r="I198" s="103">
        <v>0</v>
      </c>
      <c r="J198" s="104">
        <v>0</v>
      </c>
      <c r="K198" s="103">
        <v>0</v>
      </c>
      <c r="L198" s="104">
        <v>0</v>
      </c>
      <c r="M198" s="103">
        <v>15.7</v>
      </c>
      <c r="N198" s="103">
        <v>51</v>
      </c>
      <c r="O198" s="104">
        <v>0.4861111111111111</v>
      </c>
      <c r="P198" s="103">
        <v>42.1</v>
      </c>
      <c r="Q198" s="103">
        <v>31</v>
      </c>
      <c r="R198" s="103"/>
      <c r="S198" s="103"/>
      <c r="T198" s="103"/>
      <c r="U198" s="103">
        <v>98.61</v>
      </c>
    </row>
    <row r="199" spans="1:21">
      <c r="A199" s="108">
        <v>38166</v>
      </c>
      <c r="B199" s="106">
        <v>19.2</v>
      </c>
      <c r="C199" s="106">
        <v>20.8</v>
      </c>
      <c r="D199" s="107">
        <v>0.56944444444444442</v>
      </c>
      <c r="E199" s="106">
        <v>16.8</v>
      </c>
      <c r="F199" s="107">
        <v>0.97222222222222221</v>
      </c>
      <c r="G199" s="106">
        <v>82</v>
      </c>
      <c r="H199" s="106">
        <v>0</v>
      </c>
      <c r="I199" s="106">
        <v>0</v>
      </c>
      <c r="J199" s="107">
        <v>0</v>
      </c>
      <c r="K199" s="106">
        <v>0</v>
      </c>
      <c r="L199" s="107">
        <v>0</v>
      </c>
      <c r="M199" s="106">
        <v>12.5</v>
      </c>
      <c r="N199" s="106">
        <v>34</v>
      </c>
      <c r="O199" s="107">
        <v>0.5</v>
      </c>
      <c r="P199" s="106">
        <v>29.5</v>
      </c>
      <c r="Q199" s="106">
        <v>25</v>
      </c>
      <c r="R199" s="106"/>
      <c r="S199" s="106"/>
      <c r="T199" s="106"/>
      <c r="U199" s="106">
        <v>98.61</v>
      </c>
    </row>
    <row r="200" spans="1:21">
      <c r="A200" s="105">
        <v>38167</v>
      </c>
      <c r="B200" s="103">
        <v>18.600000000000001</v>
      </c>
      <c r="C200" s="103">
        <v>20.7</v>
      </c>
      <c r="D200" s="104">
        <v>0.61805555555555558</v>
      </c>
      <c r="E200" s="103">
        <v>15</v>
      </c>
      <c r="F200" s="104">
        <v>0.19444444444444445</v>
      </c>
      <c r="G200" s="103">
        <v>83</v>
      </c>
      <c r="H200" s="103">
        <v>0</v>
      </c>
      <c r="I200" s="103">
        <v>0</v>
      </c>
      <c r="J200" s="104">
        <v>0</v>
      </c>
      <c r="K200" s="103">
        <v>0</v>
      </c>
      <c r="L200" s="104">
        <v>0</v>
      </c>
      <c r="M200" s="103">
        <v>12.5</v>
      </c>
      <c r="N200" s="103">
        <v>28</v>
      </c>
      <c r="O200" s="104">
        <v>0.57638888888888895</v>
      </c>
      <c r="P200" s="103">
        <v>36.4</v>
      </c>
      <c r="Q200" s="103">
        <v>23</v>
      </c>
      <c r="R200" s="103"/>
      <c r="S200" s="103"/>
      <c r="T200" s="103"/>
      <c r="U200" s="103">
        <v>98.61</v>
      </c>
    </row>
    <row r="201" spans="1:21">
      <c r="A201" s="108">
        <v>38168</v>
      </c>
      <c r="B201" s="106">
        <v>18.600000000000001</v>
      </c>
      <c r="C201" s="106">
        <v>20.100000000000001</v>
      </c>
      <c r="D201" s="107">
        <v>0.45833333333333331</v>
      </c>
      <c r="E201" s="106">
        <v>16.7</v>
      </c>
      <c r="F201" s="107">
        <v>9.7222222222222224E-2</v>
      </c>
      <c r="G201" s="106">
        <v>82</v>
      </c>
      <c r="H201" s="106">
        <v>0</v>
      </c>
      <c r="I201" s="106">
        <v>0</v>
      </c>
      <c r="J201" s="107">
        <v>0</v>
      </c>
      <c r="K201" s="106">
        <v>0</v>
      </c>
      <c r="L201" s="107">
        <v>0</v>
      </c>
      <c r="M201" s="106">
        <v>21.3</v>
      </c>
      <c r="N201" s="106">
        <v>268</v>
      </c>
      <c r="O201" s="107">
        <v>0.60416666666666663</v>
      </c>
      <c r="P201" s="106">
        <v>50</v>
      </c>
      <c r="Q201" s="106">
        <v>266</v>
      </c>
      <c r="R201" s="106"/>
      <c r="S201" s="106"/>
      <c r="T201" s="106"/>
      <c r="U201" s="106">
        <v>98.61</v>
      </c>
    </row>
    <row r="202" spans="1:21">
      <c r="A202" s="109"/>
      <c r="B202" s="82">
        <v>18.156666666666673</v>
      </c>
      <c r="C202" s="82">
        <v>20.92</v>
      </c>
      <c r="D202" s="82">
        <v>0.50347222222222221</v>
      </c>
      <c r="E202" s="82">
        <v>15.540000000000004</v>
      </c>
      <c r="F202" s="82">
        <v>0.35254629629629625</v>
      </c>
      <c r="G202" s="82">
        <v>82.766666666666666</v>
      </c>
      <c r="H202" s="82">
        <v>15.500000000000002</v>
      </c>
      <c r="I202" s="82">
        <v>0.31333333333333335</v>
      </c>
      <c r="J202" s="82">
        <v>0.10995370370370371</v>
      </c>
      <c r="K202" s="82">
        <v>0.12666666666666665</v>
      </c>
      <c r="L202" s="82">
        <v>0.1076388888888889</v>
      </c>
      <c r="M202" s="82">
        <v>14.280000000000003</v>
      </c>
      <c r="N202" s="82">
        <v>192</v>
      </c>
      <c r="O202" s="82">
        <v>0.54722222222222217</v>
      </c>
      <c r="P202" s="82">
        <v>38.856666666666676</v>
      </c>
      <c r="Q202" s="82">
        <v>186.1</v>
      </c>
    </row>
    <row r="205" spans="1:21">
      <c r="A205" s="105">
        <v>38169</v>
      </c>
      <c r="B205" s="103">
        <v>17.5</v>
      </c>
      <c r="C205" s="103">
        <v>19.8</v>
      </c>
      <c r="D205" s="104">
        <v>0.63194444444444442</v>
      </c>
      <c r="E205" s="103">
        <v>14.4</v>
      </c>
      <c r="F205" s="104">
        <v>0.20138888888888887</v>
      </c>
      <c r="G205" s="103">
        <v>78</v>
      </c>
      <c r="H205" s="103">
        <v>0.1</v>
      </c>
      <c r="I205" s="103">
        <v>0.1</v>
      </c>
      <c r="J205" s="104">
        <v>0.3611111111111111</v>
      </c>
      <c r="K205" s="103">
        <v>0.1</v>
      </c>
      <c r="L205" s="104">
        <v>0.3611111111111111</v>
      </c>
      <c r="M205" s="103">
        <v>12.3</v>
      </c>
      <c r="N205" s="103">
        <v>261</v>
      </c>
      <c r="O205" s="104">
        <v>0.35416666666666669</v>
      </c>
      <c r="P205" s="103">
        <v>38.9</v>
      </c>
      <c r="Q205" s="103">
        <v>267</v>
      </c>
      <c r="R205" s="103"/>
      <c r="S205" s="103"/>
      <c r="T205" s="103"/>
      <c r="U205" s="103">
        <v>99.3</v>
      </c>
    </row>
    <row r="206" spans="1:21">
      <c r="A206" s="108">
        <v>38170</v>
      </c>
      <c r="B206" s="106">
        <v>18.3</v>
      </c>
      <c r="C206" s="106">
        <v>19.7</v>
      </c>
      <c r="D206" s="107">
        <v>0.68055555555555547</v>
      </c>
      <c r="E206" s="106">
        <v>17</v>
      </c>
      <c r="F206" s="107">
        <v>0.20833333333333334</v>
      </c>
      <c r="G206" s="106">
        <v>75</v>
      </c>
      <c r="H206" s="106">
        <v>0</v>
      </c>
      <c r="I206" s="106">
        <v>0</v>
      </c>
      <c r="J206" s="107">
        <v>0</v>
      </c>
      <c r="K206" s="106">
        <v>0</v>
      </c>
      <c r="L206" s="107">
        <v>0</v>
      </c>
      <c r="M206" s="106">
        <v>18.3</v>
      </c>
      <c r="N206" s="106">
        <v>277</v>
      </c>
      <c r="O206" s="107">
        <v>0.34027777777777773</v>
      </c>
      <c r="P206" s="106">
        <v>40</v>
      </c>
      <c r="Q206" s="106">
        <v>262</v>
      </c>
      <c r="R206" s="106"/>
      <c r="S206" s="106"/>
      <c r="T206" s="106"/>
      <c r="U206" s="106">
        <v>99.3</v>
      </c>
    </row>
    <row r="207" spans="1:21">
      <c r="A207" s="105">
        <v>38171</v>
      </c>
      <c r="B207" s="103">
        <v>17.899999999999999</v>
      </c>
      <c r="C207" s="103">
        <v>20.3</v>
      </c>
      <c r="D207" s="104">
        <v>0.625</v>
      </c>
      <c r="E207" s="103">
        <v>14.5</v>
      </c>
      <c r="F207" s="104">
        <v>0.21527777777777779</v>
      </c>
      <c r="G207" s="103">
        <v>76</v>
      </c>
      <c r="H207" s="103">
        <v>0</v>
      </c>
      <c r="I207" s="103">
        <v>0</v>
      </c>
      <c r="J207" s="104">
        <v>0</v>
      </c>
      <c r="K207" s="103">
        <v>0</v>
      </c>
      <c r="L207" s="104">
        <v>0</v>
      </c>
      <c r="M207" s="103">
        <v>12.1</v>
      </c>
      <c r="N207" s="103">
        <v>65</v>
      </c>
      <c r="O207" s="104">
        <v>0.73611111111111116</v>
      </c>
      <c r="P207" s="103">
        <v>31.7</v>
      </c>
      <c r="Q207" s="103">
        <v>23</v>
      </c>
      <c r="R207" s="103"/>
      <c r="S207" s="103"/>
      <c r="T207" s="103"/>
      <c r="U207" s="103">
        <v>99.3</v>
      </c>
    </row>
    <row r="208" spans="1:21">
      <c r="A208" s="108">
        <v>38172</v>
      </c>
      <c r="B208" s="106">
        <v>18.2</v>
      </c>
      <c r="C208" s="106">
        <v>20.6</v>
      </c>
      <c r="D208" s="107">
        <v>0.3611111111111111</v>
      </c>
      <c r="E208" s="106">
        <v>14.4</v>
      </c>
      <c r="F208" s="107">
        <v>0.15972222222222224</v>
      </c>
      <c r="G208" s="106">
        <v>80</v>
      </c>
      <c r="H208" s="106">
        <v>0</v>
      </c>
      <c r="I208" s="106">
        <v>0</v>
      </c>
      <c r="J208" s="107">
        <v>0</v>
      </c>
      <c r="K208" s="106">
        <v>0</v>
      </c>
      <c r="L208" s="107">
        <v>0</v>
      </c>
      <c r="M208" s="106">
        <v>23.4</v>
      </c>
      <c r="N208" s="106">
        <v>278</v>
      </c>
      <c r="O208" s="107">
        <v>0.55555555555555558</v>
      </c>
      <c r="P208" s="106">
        <v>51.5</v>
      </c>
      <c r="Q208" s="106">
        <v>290</v>
      </c>
      <c r="R208" s="106"/>
      <c r="S208" s="106"/>
      <c r="T208" s="106"/>
      <c r="U208" s="106">
        <v>97.91</v>
      </c>
    </row>
    <row r="209" spans="1:21">
      <c r="A209" s="105">
        <v>38173</v>
      </c>
      <c r="B209" s="103">
        <v>17.5</v>
      </c>
      <c r="C209" s="103">
        <v>18.5</v>
      </c>
      <c r="D209" s="104">
        <v>0</v>
      </c>
      <c r="E209" s="103">
        <v>15.8</v>
      </c>
      <c r="F209" s="104">
        <v>0.47916666666666669</v>
      </c>
      <c r="G209" s="103">
        <v>85</v>
      </c>
      <c r="H209" s="103">
        <v>0</v>
      </c>
      <c r="I209" s="103">
        <v>0</v>
      </c>
      <c r="J209" s="104">
        <v>0</v>
      </c>
      <c r="K209" s="103">
        <v>0</v>
      </c>
      <c r="L209" s="104">
        <v>0</v>
      </c>
      <c r="M209" s="103">
        <v>14.9</v>
      </c>
      <c r="N209" s="103">
        <v>288</v>
      </c>
      <c r="O209" s="104">
        <v>0.46527777777777773</v>
      </c>
      <c r="P209" s="103">
        <v>46.8</v>
      </c>
      <c r="Q209" s="103">
        <v>269</v>
      </c>
      <c r="R209" s="103"/>
      <c r="S209" s="103"/>
      <c r="T209" s="103"/>
      <c r="U209" s="103">
        <v>98.61</v>
      </c>
    </row>
    <row r="210" spans="1:21">
      <c r="A210" s="108">
        <v>38174</v>
      </c>
      <c r="B210" s="106">
        <v>16.899999999999999</v>
      </c>
      <c r="C210" s="106">
        <v>18.5</v>
      </c>
      <c r="D210" s="107">
        <v>0.54166666666666663</v>
      </c>
      <c r="E210" s="106">
        <v>15.5</v>
      </c>
      <c r="F210" s="107">
        <v>0.18055555555555555</v>
      </c>
      <c r="G210" s="106">
        <v>90</v>
      </c>
      <c r="H210" s="106">
        <v>30.9</v>
      </c>
      <c r="I210" s="106">
        <v>12.6</v>
      </c>
      <c r="J210" s="107">
        <v>0.97222222222222221</v>
      </c>
      <c r="K210" s="106">
        <v>4.5999999999999996</v>
      </c>
      <c r="L210" s="107">
        <v>0.97222222222222221</v>
      </c>
      <c r="M210" s="106">
        <v>12.4</v>
      </c>
      <c r="N210" s="106">
        <v>1</v>
      </c>
      <c r="O210" s="107">
        <v>0.31944444444444448</v>
      </c>
      <c r="P210" s="106">
        <v>60.1</v>
      </c>
      <c r="Q210" s="106">
        <v>81</v>
      </c>
      <c r="R210" s="106"/>
      <c r="S210" s="106"/>
      <c r="T210" s="106"/>
      <c r="U210" s="106">
        <v>99.3</v>
      </c>
    </row>
    <row r="211" spans="1:21">
      <c r="A211" s="105">
        <v>38175</v>
      </c>
      <c r="B211" s="103">
        <v>16</v>
      </c>
      <c r="C211" s="103">
        <v>18.2</v>
      </c>
      <c r="D211" s="104">
        <v>0.47222222222222227</v>
      </c>
      <c r="E211" s="103">
        <v>13.4</v>
      </c>
      <c r="F211" s="104">
        <v>0.93055555555555547</v>
      </c>
      <c r="G211" s="103">
        <v>77</v>
      </c>
      <c r="H211" s="103">
        <v>24.1</v>
      </c>
      <c r="I211" s="103">
        <v>12.1</v>
      </c>
      <c r="J211" s="104">
        <v>0.15277777777777776</v>
      </c>
      <c r="K211" s="103">
        <v>5</v>
      </c>
      <c r="L211" s="104">
        <v>0.11805555555555557</v>
      </c>
      <c r="M211" s="103">
        <v>26.2</v>
      </c>
      <c r="N211" s="103">
        <v>257</v>
      </c>
      <c r="O211" s="104">
        <v>9.0277777777777776E-2</v>
      </c>
      <c r="P211" s="103">
        <v>75.2</v>
      </c>
      <c r="Q211" s="103">
        <v>258</v>
      </c>
      <c r="R211" s="103"/>
      <c r="S211" s="103"/>
      <c r="T211" s="103"/>
      <c r="U211" s="103">
        <v>98.61</v>
      </c>
    </row>
    <row r="212" spans="1:21">
      <c r="A212" s="108">
        <v>38176</v>
      </c>
      <c r="B212" s="106">
        <v>16</v>
      </c>
      <c r="C212" s="106">
        <v>18.2</v>
      </c>
      <c r="D212" s="107">
        <v>0.68055555555555547</v>
      </c>
      <c r="E212" s="106">
        <v>12.6</v>
      </c>
      <c r="F212" s="107">
        <v>0.22222222222222221</v>
      </c>
      <c r="G212" s="106">
        <v>71</v>
      </c>
      <c r="H212" s="106">
        <v>5.4</v>
      </c>
      <c r="I212" s="106">
        <v>5.3</v>
      </c>
      <c r="J212" s="107">
        <v>0.91666666666666663</v>
      </c>
      <c r="K212" s="106">
        <v>4.9000000000000004</v>
      </c>
      <c r="L212" s="107">
        <v>0.90277777777777779</v>
      </c>
      <c r="M212" s="106">
        <v>26.4</v>
      </c>
      <c r="N212" s="106">
        <v>235</v>
      </c>
      <c r="O212" s="107">
        <v>0.4236111111111111</v>
      </c>
      <c r="P212" s="106">
        <v>75.599999999999994</v>
      </c>
      <c r="Q212" s="106">
        <v>256</v>
      </c>
      <c r="R212" s="106"/>
      <c r="S212" s="106"/>
      <c r="T212" s="106"/>
      <c r="U212" s="106">
        <v>99.3</v>
      </c>
    </row>
    <row r="213" spans="1:21">
      <c r="A213" s="105">
        <v>38177</v>
      </c>
      <c r="B213" s="103">
        <v>16.3</v>
      </c>
      <c r="C213" s="103">
        <v>18.5</v>
      </c>
      <c r="D213" s="104">
        <v>0.45833333333333331</v>
      </c>
      <c r="E213" s="103">
        <v>13.9</v>
      </c>
      <c r="F213" s="104">
        <v>0.23611111111111113</v>
      </c>
      <c r="G213" s="103">
        <v>76</v>
      </c>
      <c r="H213" s="103">
        <v>0</v>
      </c>
      <c r="I213" s="103">
        <v>0</v>
      </c>
      <c r="J213" s="104">
        <v>0</v>
      </c>
      <c r="K213" s="103">
        <v>0</v>
      </c>
      <c r="L213" s="104">
        <v>0</v>
      </c>
      <c r="M213" s="103">
        <v>12.6</v>
      </c>
      <c r="N213" s="103">
        <v>257</v>
      </c>
      <c r="O213" s="104">
        <v>6.9444444444444434E-2</v>
      </c>
      <c r="P213" s="103">
        <v>40</v>
      </c>
      <c r="Q213" s="103">
        <v>263</v>
      </c>
      <c r="R213" s="103"/>
      <c r="S213" s="103"/>
      <c r="T213" s="103"/>
      <c r="U213" s="103">
        <v>99.3</v>
      </c>
    </row>
    <row r="214" spans="1:21">
      <c r="A214" s="108">
        <v>38178</v>
      </c>
      <c r="B214" s="106">
        <v>16.3</v>
      </c>
      <c r="C214" s="106">
        <v>18.899999999999999</v>
      </c>
      <c r="D214" s="107">
        <v>0.58333333333333337</v>
      </c>
      <c r="E214" s="106">
        <v>13.1</v>
      </c>
      <c r="F214" s="107">
        <v>0.1111111111111111</v>
      </c>
      <c r="G214" s="106">
        <v>80</v>
      </c>
      <c r="H214" s="106">
        <v>0</v>
      </c>
      <c r="I214" s="106">
        <v>0</v>
      </c>
      <c r="J214" s="107">
        <v>0</v>
      </c>
      <c r="K214" s="106">
        <v>0</v>
      </c>
      <c r="L214" s="107">
        <v>0</v>
      </c>
      <c r="M214" s="106">
        <v>14.8</v>
      </c>
      <c r="N214" s="106">
        <v>47</v>
      </c>
      <c r="O214" s="107">
        <v>0.61805555555555558</v>
      </c>
      <c r="P214" s="106">
        <v>37.1</v>
      </c>
      <c r="Q214" s="106">
        <v>28</v>
      </c>
      <c r="R214" s="106"/>
      <c r="S214" s="106"/>
      <c r="T214" s="106"/>
      <c r="U214" s="106">
        <v>98.61</v>
      </c>
    </row>
    <row r="215" spans="1:21">
      <c r="A215" s="105">
        <v>38179</v>
      </c>
      <c r="B215" s="103">
        <v>16.7</v>
      </c>
      <c r="C215" s="103">
        <v>17.7</v>
      </c>
      <c r="D215" s="104">
        <v>0.625</v>
      </c>
      <c r="E215" s="103">
        <v>15.6</v>
      </c>
      <c r="F215" s="104">
        <v>0.125</v>
      </c>
      <c r="G215" s="103">
        <v>73</v>
      </c>
      <c r="H215" s="103">
        <v>3.8</v>
      </c>
      <c r="I215" s="103">
        <v>3.8</v>
      </c>
      <c r="J215" s="104">
        <v>4.8611111111111112E-2</v>
      </c>
      <c r="K215" s="103">
        <v>1.9</v>
      </c>
      <c r="L215" s="104">
        <v>3.4722222222222224E-2</v>
      </c>
      <c r="M215" s="103">
        <v>15.7</v>
      </c>
      <c r="N215" s="103">
        <v>300</v>
      </c>
      <c r="O215" s="104">
        <v>0.16666666666666666</v>
      </c>
      <c r="P215" s="103">
        <v>30.6</v>
      </c>
      <c r="Q215" s="103">
        <v>346</v>
      </c>
      <c r="R215" s="103"/>
      <c r="S215" s="103"/>
      <c r="T215" s="103"/>
      <c r="U215" s="103">
        <v>100</v>
      </c>
    </row>
    <row r="216" spans="1:21">
      <c r="A216" s="108">
        <v>38180</v>
      </c>
      <c r="B216" s="106">
        <v>15.9</v>
      </c>
      <c r="C216" s="106">
        <v>17.100000000000001</v>
      </c>
      <c r="D216" s="107">
        <v>0.57638888888888895</v>
      </c>
      <c r="E216" s="106">
        <v>13.9</v>
      </c>
      <c r="F216" s="107">
        <v>0.14583333333333334</v>
      </c>
      <c r="G216" s="106">
        <v>80</v>
      </c>
      <c r="H216" s="106">
        <v>4.3</v>
      </c>
      <c r="I216" s="106">
        <v>4.0999999999999996</v>
      </c>
      <c r="J216" s="107">
        <v>0.40277777777777773</v>
      </c>
      <c r="K216" s="106">
        <v>1.6</v>
      </c>
      <c r="L216" s="107">
        <v>0.39583333333333331</v>
      </c>
      <c r="M216" s="106">
        <v>18.600000000000001</v>
      </c>
      <c r="N216" s="106">
        <v>261</v>
      </c>
      <c r="O216" s="107">
        <v>0.36805555555555558</v>
      </c>
      <c r="P216" s="106">
        <v>52.6</v>
      </c>
      <c r="Q216" s="106">
        <v>269</v>
      </c>
      <c r="R216" s="106"/>
      <c r="S216" s="106"/>
      <c r="T216" s="106"/>
      <c r="U216" s="106">
        <v>100</v>
      </c>
    </row>
    <row r="217" spans="1:21">
      <c r="A217" s="105">
        <v>38181</v>
      </c>
      <c r="B217" s="103">
        <v>16.5</v>
      </c>
      <c r="C217" s="103">
        <v>18.5</v>
      </c>
      <c r="D217" s="104">
        <v>0.63194444444444442</v>
      </c>
      <c r="E217" s="103">
        <v>12.9</v>
      </c>
      <c r="F217" s="104">
        <v>0.21527777777777779</v>
      </c>
      <c r="G217" s="103">
        <v>79</v>
      </c>
      <c r="H217" s="103">
        <v>0</v>
      </c>
      <c r="I217" s="103">
        <v>0</v>
      </c>
      <c r="J217" s="104">
        <v>0</v>
      </c>
      <c r="K217" s="103">
        <v>0</v>
      </c>
      <c r="L217" s="104">
        <v>0</v>
      </c>
      <c r="M217" s="103">
        <v>10.4</v>
      </c>
      <c r="N217" s="103">
        <v>31</v>
      </c>
      <c r="O217" s="104">
        <v>0.64583333333333337</v>
      </c>
      <c r="P217" s="103">
        <v>30.2</v>
      </c>
      <c r="Q217" s="103">
        <v>343</v>
      </c>
      <c r="R217" s="103"/>
      <c r="S217" s="103"/>
      <c r="T217" s="103"/>
      <c r="U217" s="103">
        <v>100</v>
      </c>
    </row>
    <row r="218" spans="1:21">
      <c r="A218" s="108">
        <v>38182</v>
      </c>
      <c r="B218" s="106">
        <v>17.3</v>
      </c>
      <c r="C218" s="106">
        <v>19.899999999999999</v>
      </c>
      <c r="D218" s="107">
        <v>0.70138888888888884</v>
      </c>
      <c r="E218" s="106">
        <v>14.5</v>
      </c>
      <c r="F218" s="107">
        <v>0.20138888888888887</v>
      </c>
      <c r="G218" s="106">
        <v>79</v>
      </c>
      <c r="H218" s="106">
        <v>0</v>
      </c>
      <c r="I218" s="106">
        <v>0</v>
      </c>
      <c r="J218" s="107">
        <v>0</v>
      </c>
      <c r="K218" s="106">
        <v>0</v>
      </c>
      <c r="L218" s="107">
        <v>0</v>
      </c>
      <c r="M218" s="106">
        <v>12.3</v>
      </c>
      <c r="N218" s="106">
        <v>62</v>
      </c>
      <c r="O218" s="107">
        <v>0.55555555555555558</v>
      </c>
      <c r="P218" s="106">
        <v>31</v>
      </c>
      <c r="Q218" s="106">
        <v>22</v>
      </c>
      <c r="R218" s="106"/>
      <c r="S218" s="106"/>
      <c r="T218" s="106"/>
      <c r="U218" s="106">
        <v>99.3</v>
      </c>
    </row>
    <row r="219" spans="1:21">
      <c r="A219" s="105">
        <v>38183</v>
      </c>
      <c r="B219" s="103">
        <v>18.399999999999999</v>
      </c>
      <c r="C219" s="103">
        <v>20.7</v>
      </c>
      <c r="D219" s="104">
        <v>0.75</v>
      </c>
      <c r="E219" s="103">
        <v>15.2</v>
      </c>
      <c r="F219" s="104">
        <v>0.15277777777777776</v>
      </c>
      <c r="G219" s="103">
        <v>85</v>
      </c>
      <c r="H219" s="103">
        <v>0</v>
      </c>
      <c r="I219" s="103">
        <v>0</v>
      </c>
      <c r="J219" s="104">
        <v>0</v>
      </c>
      <c r="K219" s="103">
        <v>0</v>
      </c>
      <c r="L219" s="104">
        <v>0</v>
      </c>
      <c r="M219" s="103">
        <v>12.6</v>
      </c>
      <c r="N219" s="103">
        <v>60</v>
      </c>
      <c r="O219" s="104">
        <v>0.54861111111111105</v>
      </c>
      <c r="P219" s="103">
        <v>43.9</v>
      </c>
      <c r="Q219" s="103">
        <v>32</v>
      </c>
      <c r="R219" s="103"/>
      <c r="S219" s="103"/>
      <c r="T219" s="103"/>
      <c r="U219" s="103">
        <v>100</v>
      </c>
    </row>
    <row r="220" spans="1:21">
      <c r="A220" s="108">
        <v>38184</v>
      </c>
      <c r="B220" s="106">
        <v>18.7</v>
      </c>
      <c r="C220" s="106">
        <v>20.399999999999999</v>
      </c>
      <c r="D220" s="107">
        <v>0.4513888888888889</v>
      </c>
      <c r="E220" s="106">
        <v>16.2</v>
      </c>
      <c r="F220" s="107">
        <v>0.20138888888888887</v>
      </c>
      <c r="G220" s="106">
        <v>89</v>
      </c>
      <c r="H220" s="106">
        <v>0</v>
      </c>
      <c r="I220" s="106">
        <v>0</v>
      </c>
      <c r="J220" s="107">
        <v>0</v>
      </c>
      <c r="K220" s="106">
        <v>0</v>
      </c>
      <c r="L220" s="107">
        <v>0</v>
      </c>
      <c r="M220" s="106">
        <v>9.5</v>
      </c>
      <c r="N220" s="106">
        <v>332</v>
      </c>
      <c r="O220" s="107">
        <v>0.88888888888888884</v>
      </c>
      <c r="P220" s="106">
        <v>25.6</v>
      </c>
      <c r="Q220" s="106">
        <v>305</v>
      </c>
      <c r="R220" s="106"/>
      <c r="S220" s="106"/>
      <c r="T220" s="106"/>
      <c r="U220" s="106">
        <v>99.3</v>
      </c>
    </row>
    <row r="221" spans="1:21">
      <c r="A221" s="105">
        <v>38185</v>
      </c>
      <c r="B221" s="103">
        <v>19.100000000000001</v>
      </c>
      <c r="C221" s="103">
        <v>20.100000000000001</v>
      </c>
      <c r="D221" s="104">
        <v>0.50694444444444442</v>
      </c>
      <c r="E221" s="103">
        <v>18.399999999999999</v>
      </c>
      <c r="F221" s="104">
        <v>0.25</v>
      </c>
      <c r="G221" s="103">
        <v>90</v>
      </c>
      <c r="H221" s="103">
        <v>0.4</v>
      </c>
      <c r="I221" s="103">
        <v>0.3</v>
      </c>
      <c r="J221" s="104">
        <v>0.8125</v>
      </c>
      <c r="K221" s="103">
        <v>0.3</v>
      </c>
      <c r="L221" s="104">
        <v>0.8125</v>
      </c>
      <c r="M221" s="103">
        <v>10.4</v>
      </c>
      <c r="N221" s="103">
        <v>294</v>
      </c>
      <c r="O221" s="104">
        <v>0.16666666666666666</v>
      </c>
      <c r="P221" s="103">
        <v>24.1</v>
      </c>
      <c r="Q221" s="103">
        <v>265</v>
      </c>
      <c r="R221" s="103"/>
      <c r="S221" s="103"/>
      <c r="T221" s="103"/>
      <c r="U221" s="103">
        <v>99.3</v>
      </c>
    </row>
    <row r="222" spans="1:21">
      <c r="A222" s="108">
        <v>38186</v>
      </c>
      <c r="B222" s="106">
        <v>18.899999999999999</v>
      </c>
      <c r="C222" s="106">
        <v>20.6</v>
      </c>
      <c r="D222" s="107">
        <v>0.68055555555555547</v>
      </c>
      <c r="E222" s="106">
        <v>17.600000000000001</v>
      </c>
      <c r="F222" s="107">
        <v>0.99305555555555547</v>
      </c>
      <c r="G222" s="106">
        <v>90</v>
      </c>
      <c r="H222" s="106">
        <v>1.4</v>
      </c>
      <c r="I222" s="106">
        <v>0.6</v>
      </c>
      <c r="J222" s="107">
        <v>0.38194444444444442</v>
      </c>
      <c r="K222" s="106">
        <v>0.2</v>
      </c>
      <c r="L222" s="107">
        <v>0.38194444444444442</v>
      </c>
      <c r="M222" s="106">
        <v>7.1</v>
      </c>
      <c r="N222" s="106">
        <v>42</v>
      </c>
      <c r="O222" s="107">
        <v>0.70138888888888884</v>
      </c>
      <c r="P222" s="106">
        <v>24.5</v>
      </c>
      <c r="Q222" s="106">
        <v>26</v>
      </c>
      <c r="R222" s="106"/>
      <c r="S222" s="106"/>
      <c r="T222" s="106"/>
      <c r="U222" s="106">
        <v>100</v>
      </c>
    </row>
    <row r="223" spans="1:21">
      <c r="A223" s="105">
        <v>38187</v>
      </c>
      <c r="B223" s="103">
        <v>19</v>
      </c>
      <c r="C223" s="103">
        <v>21.2</v>
      </c>
      <c r="D223" s="104">
        <v>0.47222222222222227</v>
      </c>
      <c r="E223" s="103">
        <v>17.100000000000001</v>
      </c>
      <c r="F223" s="104">
        <v>2.7777777777777776E-2</v>
      </c>
      <c r="G223" s="103">
        <v>90</v>
      </c>
      <c r="H223" s="103">
        <v>1.8</v>
      </c>
      <c r="I223" s="103">
        <v>1.6</v>
      </c>
      <c r="J223" s="104">
        <v>0.63194444444444442</v>
      </c>
      <c r="K223" s="103">
        <v>1</v>
      </c>
      <c r="L223" s="104">
        <v>0.60416666666666663</v>
      </c>
      <c r="M223" s="103">
        <v>10</v>
      </c>
      <c r="N223" s="103">
        <v>305</v>
      </c>
      <c r="O223" s="104">
        <v>0.44444444444444442</v>
      </c>
      <c r="P223" s="103">
        <v>24.1</v>
      </c>
      <c r="Q223" s="103">
        <v>26</v>
      </c>
      <c r="R223" s="103"/>
      <c r="S223" s="103"/>
      <c r="T223" s="103"/>
      <c r="U223" s="103">
        <v>100</v>
      </c>
    </row>
    <row r="224" spans="1:21">
      <c r="A224" s="108">
        <v>38188</v>
      </c>
      <c r="B224" s="106">
        <v>20</v>
      </c>
      <c r="C224" s="106">
        <v>22.3</v>
      </c>
      <c r="D224" s="107">
        <v>0.56944444444444442</v>
      </c>
      <c r="E224" s="106">
        <v>18.2</v>
      </c>
      <c r="F224" s="107">
        <v>0.23611111111111113</v>
      </c>
      <c r="G224" s="106">
        <v>87</v>
      </c>
      <c r="H224" s="106">
        <v>0</v>
      </c>
      <c r="I224" s="106">
        <v>0</v>
      </c>
      <c r="J224" s="107">
        <v>0</v>
      </c>
      <c r="K224" s="106">
        <v>0</v>
      </c>
      <c r="L224" s="107">
        <v>0</v>
      </c>
      <c r="M224" s="106">
        <v>10.3</v>
      </c>
      <c r="N224" s="106">
        <v>27</v>
      </c>
      <c r="O224" s="107">
        <v>0.51388888888888895</v>
      </c>
      <c r="P224" s="106">
        <v>32.799999999999997</v>
      </c>
      <c r="Q224" s="106">
        <v>35</v>
      </c>
      <c r="R224" s="106"/>
      <c r="S224" s="106"/>
      <c r="T224" s="106"/>
      <c r="U224" s="106">
        <v>98.61</v>
      </c>
    </row>
    <row r="225" spans="1:21">
      <c r="A225" s="105">
        <v>38189</v>
      </c>
      <c r="B225" s="103">
        <v>20.399999999999999</v>
      </c>
      <c r="C225" s="103">
        <v>23.5</v>
      </c>
      <c r="D225" s="104">
        <v>0.36805555555555558</v>
      </c>
      <c r="E225" s="103">
        <v>19</v>
      </c>
      <c r="F225" s="104">
        <v>0.13194444444444445</v>
      </c>
      <c r="G225" s="103">
        <v>88</v>
      </c>
      <c r="H225" s="103">
        <v>0</v>
      </c>
      <c r="I225" s="103">
        <v>0</v>
      </c>
      <c r="J225" s="104">
        <v>0</v>
      </c>
      <c r="K225" s="103">
        <v>0</v>
      </c>
      <c r="L225" s="104">
        <v>0</v>
      </c>
      <c r="M225" s="103">
        <v>12.1</v>
      </c>
      <c r="N225" s="103">
        <v>314</v>
      </c>
      <c r="O225" s="104">
        <v>0.85416666666666663</v>
      </c>
      <c r="P225" s="103">
        <v>28.8</v>
      </c>
      <c r="Q225" s="103">
        <v>267</v>
      </c>
      <c r="R225" s="103"/>
      <c r="S225" s="103"/>
      <c r="T225" s="103"/>
      <c r="U225" s="103">
        <v>98.61</v>
      </c>
    </row>
    <row r="226" spans="1:21">
      <c r="A226" s="108">
        <v>38190</v>
      </c>
      <c r="B226" s="106">
        <v>20.2</v>
      </c>
      <c r="C226" s="106">
        <v>22</v>
      </c>
      <c r="D226" s="107">
        <v>0.40972222222222227</v>
      </c>
      <c r="E226" s="106">
        <v>18.2</v>
      </c>
      <c r="F226" s="107">
        <v>0.21527777777777779</v>
      </c>
      <c r="G226" s="106">
        <v>89</v>
      </c>
      <c r="H226" s="106">
        <v>0</v>
      </c>
      <c r="I226" s="106">
        <v>0</v>
      </c>
      <c r="J226" s="107">
        <v>0</v>
      </c>
      <c r="K226" s="106">
        <v>0</v>
      </c>
      <c r="L226" s="107">
        <v>0</v>
      </c>
      <c r="M226" s="106">
        <v>14.4</v>
      </c>
      <c r="N226" s="106">
        <v>285</v>
      </c>
      <c r="O226" s="107">
        <v>0.60416666666666663</v>
      </c>
      <c r="P226" s="106">
        <v>40</v>
      </c>
      <c r="Q226" s="106">
        <v>275</v>
      </c>
      <c r="R226" s="106"/>
      <c r="S226" s="106"/>
      <c r="T226" s="106"/>
      <c r="U226" s="106">
        <v>100</v>
      </c>
    </row>
    <row r="227" spans="1:21">
      <c r="A227" s="105">
        <v>38191</v>
      </c>
      <c r="B227" s="103">
        <v>20.6</v>
      </c>
      <c r="C227" s="103">
        <v>21.8</v>
      </c>
      <c r="D227" s="104">
        <v>0.51388888888888895</v>
      </c>
      <c r="E227" s="103">
        <v>18.8</v>
      </c>
      <c r="F227" s="104">
        <v>0.98611111111111116</v>
      </c>
      <c r="G227" s="103">
        <v>88</v>
      </c>
      <c r="H227" s="103">
        <v>0</v>
      </c>
      <c r="I227" s="103">
        <v>0</v>
      </c>
      <c r="J227" s="104">
        <v>0</v>
      </c>
      <c r="K227" s="103">
        <v>0</v>
      </c>
      <c r="L227" s="104">
        <v>0</v>
      </c>
      <c r="M227" s="103">
        <v>8.5</v>
      </c>
      <c r="N227" s="103">
        <v>346</v>
      </c>
      <c r="O227" s="104">
        <v>0.64583333333333337</v>
      </c>
      <c r="P227" s="103">
        <v>30.6</v>
      </c>
      <c r="Q227" s="103">
        <v>349</v>
      </c>
      <c r="R227" s="103"/>
      <c r="S227" s="103"/>
      <c r="T227" s="103"/>
      <c r="U227" s="103">
        <v>99.3</v>
      </c>
    </row>
    <row r="228" spans="1:21">
      <c r="A228" s="108">
        <v>38192</v>
      </c>
      <c r="B228" s="106">
        <v>20.3</v>
      </c>
      <c r="C228" s="106">
        <v>22.1</v>
      </c>
      <c r="D228" s="107">
        <v>0.74305555555555547</v>
      </c>
      <c r="E228" s="106">
        <v>17.899999999999999</v>
      </c>
      <c r="F228" s="107">
        <v>7.6388888888888895E-2</v>
      </c>
      <c r="G228" s="106">
        <v>87</v>
      </c>
      <c r="H228" s="106">
        <v>0</v>
      </c>
      <c r="I228" s="106">
        <v>0</v>
      </c>
      <c r="J228" s="107">
        <v>0</v>
      </c>
      <c r="K228" s="106">
        <v>0</v>
      </c>
      <c r="L228" s="107">
        <v>0</v>
      </c>
      <c r="M228" s="106">
        <v>10.199999999999999</v>
      </c>
      <c r="N228" s="106">
        <v>2</v>
      </c>
      <c r="O228" s="107">
        <v>0.52083333333333337</v>
      </c>
      <c r="P228" s="106">
        <v>31</v>
      </c>
      <c r="Q228" s="106">
        <v>24</v>
      </c>
      <c r="R228" s="106"/>
      <c r="S228" s="106"/>
      <c r="T228" s="106"/>
      <c r="U228" s="106">
        <v>98.61</v>
      </c>
    </row>
    <row r="229" spans="1:21">
      <c r="A229" s="105">
        <v>38193</v>
      </c>
      <c r="B229" s="103">
        <v>20.3</v>
      </c>
      <c r="C229" s="103">
        <v>22.3</v>
      </c>
      <c r="D229" s="104">
        <v>0.40277777777777773</v>
      </c>
      <c r="E229" s="103">
        <v>17.3</v>
      </c>
      <c r="F229" s="104">
        <v>0.22222222222222221</v>
      </c>
      <c r="G229" s="103">
        <v>86</v>
      </c>
      <c r="H229" s="103">
        <v>0</v>
      </c>
      <c r="I229" s="103">
        <v>0</v>
      </c>
      <c r="J229" s="104">
        <v>0</v>
      </c>
      <c r="K229" s="103">
        <v>0</v>
      </c>
      <c r="L229" s="104">
        <v>0</v>
      </c>
      <c r="M229" s="103">
        <v>12.2</v>
      </c>
      <c r="N229" s="103">
        <v>282</v>
      </c>
      <c r="O229" s="104">
        <v>0.93055555555555547</v>
      </c>
      <c r="P229" s="103">
        <v>24.1</v>
      </c>
      <c r="Q229" s="103">
        <v>259</v>
      </c>
      <c r="R229" s="103"/>
      <c r="S229" s="103"/>
      <c r="T229" s="103"/>
      <c r="U229" s="103">
        <v>97.91</v>
      </c>
    </row>
    <row r="230" spans="1:21">
      <c r="A230" s="108">
        <v>38194</v>
      </c>
      <c r="B230" s="106">
        <v>20.100000000000001</v>
      </c>
      <c r="C230" s="106">
        <v>21.8</v>
      </c>
      <c r="D230" s="107">
        <v>0.63194444444444442</v>
      </c>
      <c r="E230" s="106">
        <v>17.8</v>
      </c>
      <c r="F230" s="107">
        <v>0.21527777777777779</v>
      </c>
      <c r="G230" s="106">
        <v>81</v>
      </c>
      <c r="H230" s="106">
        <v>0</v>
      </c>
      <c r="I230" s="106">
        <v>0</v>
      </c>
      <c r="J230" s="107">
        <v>0</v>
      </c>
      <c r="K230" s="106">
        <v>0</v>
      </c>
      <c r="L230" s="107">
        <v>0</v>
      </c>
      <c r="M230" s="106">
        <v>11.2</v>
      </c>
      <c r="N230" s="106">
        <v>314</v>
      </c>
      <c r="O230" s="107">
        <v>0.67361111111111116</v>
      </c>
      <c r="P230" s="106">
        <v>24.1</v>
      </c>
      <c r="Q230" s="106">
        <v>335</v>
      </c>
      <c r="R230" s="106"/>
      <c r="S230" s="106"/>
      <c r="T230" s="106"/>
      <c r="U230" s="106">
        <v>98.61</v>
      </c>
    </row>
    <row r="231" spans="1:21">
      <c r="A231" s="105">
        <v>38195</v>
      </c>
      <c r="B231" s="103">
        <v>19.2</v>
      </c>
      <c r="C231" s="103">
        <v>20.7</v>
      </c>
      <c r="D231" s="104">
        <v>0.60416666666666663</v>
      </c>
      <c r="E231" s="103">
        <v>16.399999999999999</v>
      </c>
      <c r="F231" s="104">
        <v>0.99305555555555547</v>
      </c>
      <c r="G231" s="103">
        <v>76</v>
      </c>
      <c r="H231" s="103">
        <v>0</v>
      </c>
      <c r="I231" s="103">
        <v>0</v>
      </c>
      <c r="J231" s="104">
        <v>0</v>
      </c>
      <c r="K231" s="103">
        <v>0</v>
      </c>
      <c r="L231" s="104">
        <v>0</v>
      </c>
      <c r="M231" s="103">
        <v>10</v>
      </c>
      <c r="N231" s="103">
        <v>34</v>
      </c>
      <c r="O231" s="104">
        <v>0.61805555555555558</v>
      </c>
      <c r="P231" s="103">
        <v>28.1</v>
      </c>
      <c r="Q231" s="103">
        <v>7</v>
      </c>
      <c r="R231" s="103"/>
      <c r="S231" s="103"/>
      <c r="T231" s="103"/>
      <c r="U231" s="103">
        <v>99.3</v>
      </c>
    </row>
    <row r="232" spans="1:21">
      <c r="A232" s="108">
        <v>38196</v>
      </c>
      <c r="B232" s="106">
        <v>18.8</v>
      </c>
      <c r="C232" s="106">
        <v>21.5</v>
      </c>
      <c r="D232" s="107">
        <v>0.67361111111111116</v>
      </c>
      <c r="E232" s="106">
        <v>14.6</v>
      </c>
      <c r="F232" s="107">
        <v>0.21527777777777779</v>
      </c>
      <c r="G232" s="106">
        <v>84</v>
      </c>
      <c r="H232" s="106">
        <v>0</v>
      </c>
      <c r="I232" s="106">
        <v>0</v>
      </c>
      <c r="J232" s="107">
        <v>0</v>
      </c>
      <c r="K232" s="106">
        <v>0</v>
      </c>
      <c r="L232" s="107">
        <v>0</v>
      </c>
      <c r="M232" s="106">
        <v>18.600000000000001</v>
      </c>
      <c r="N232" s="106">
        <v>276</v>
      </c>
      <c r="O232" s="107">
        <v>0.57638888888888895</v>
      </c>
      <c r="P232" s="106">
        <v>38.200000000000003</v>
      </c>
      <c r="Q232" s="106">
        <v>272</v>
      </c>
      <c r="R232" s="106"/>
      <c r="S232" s="106"/>
      <c r="T232" s="106"/>
      <c r="U232" s="106">
        <v>99.3</v>
      </c>
    </row>
    <row r="233" spans="1:21">
      <c r="A233" s="105">
        <v>38197</v>
      </c>
      <c r="B233" s="103">
        <v>20</v>
      </c>
      <c r="C233" s="103">
        <v>21.6</v>
      </c>
      <c r="D233" s="104">
        <v>0.72916666666666663</v>
      </c>
      <c r="E233" s="103">
        <v>17.399999999999999</v>
      </c>
      <c r="F233" s="104">
        <v>0.99305555555555547</v>
      </c>
      <c r="G233" s="103">
        <v>79</v>
      </c>
      <c r="H233" s="103">
        <v>0</v>
      </c>
      <c r="I233" s="103">
        <v>0</v>
      </c>
      <c r="J233" s="104">
        <v>0</v>
      </c>
      <c r="K233" s="103">
        <v>0</v>
      </c>
      <c r="L233" s="104">
        <v>0</v>
      </c>
      <c r="M233" s="103">
        <v>8.9</v>
      </c>
      <c r="N233" s="103">
        <v>275</v>
      </c>
      <c r="O233" s="104">
        <v>6.9444444444444441E-3</v>
      </c>
      <c r="P233" s="103">
        <v>24.1</v>
      </c>
      <c r="Q233" s="103">
        <v>257</v>
      </c>
      <c r="R233" s="103"/>
      <c r="S233" s="103"/>
      <c r="T233" s="103"/>
      <c r="U233" s="103">
        <v>98.61</v>
      </c>
    </row>
    <row r="234" spans="1:21">
      <c r="A234" s="108">
        <v>38198</v>
      </c>
      <c r="B234" s="106">
        <v>20.3</v>
      </c>
      <c r="C234" s="106">
        <v>23.9</v>
      </c>
      <c r="D234" s="107">
        <v>0.63888888888888895</v>
      </c>
      <c r="E234" s="106">
        <v>15.7</v>
      </c>
      <c r="F234" s="107">
        <v>0.23611111111111113</v>
      </c>
      <c r="G234" s="106">
        <v>82</v>
      </c>
      <c r="H234" s="106">
        <v>0</v>
      </c>
      <c r="I234" s="106">
        <v>0</v>
      </c>
      <c r="J234" s="107">
        <v>0</v>
      </c>
      <c r="K234" s="106">
        <v>0</v>
      </c>
      <c r="L234" s="107">
        <v>0</v>
      </c>
      <c r="M234" s="106">
        <v>15.2</v>
      </c>
      <c r="N234" s="106">
        <v>74</v>
      </c>
      <c r="O234" s="107">
        <v>0.64583333333333337</v>
      </c>
      <c r="P234" s="106">
        <v>37.799999999999997</v>
      </c>
      <c r="Q234" s="106">
        <v>42</v>
      </c>
      <c r="R234" s="106"/>
      <c r="S234" s="106"/>
      <c r="T234" s="106"/>
      <c r="U234" s="106">
        <v>98.61</v>
      </c>
    </row>
    <row r="235" spans="1:21">
      <c r="A235" s="105">
        <v>38199</v>
      </c>
      <c r="B235" s="103">
        <v>21.8</v>
      </c>
      <c r="C235" s="103">
        <v>26</v>
      </c>
      <c r="D235" s="104">
        <v>0.4861111111111111</v>
      </c>
      <c r="E235" s="103">
        <v>18.600000000000001</v>
      </c>
      <c r="F235" s="104">
        <v>0.20833333333333334</v>
      </c>
      <c r="G235" s="103">
        <v>87</v>
      </c>
      <c r="H235" s="103">
        <v>0</v>
      </c>
      <c r="I235" s="103">
        <v>0</v>
      </c>
      <c r="J235" s="104">
        <v>0</v>
      </c>
      <c r="K235" s="103">
        <v>0</v>
      </c>
      <c r="L235" s="104">
        <v>0</v>
      </c>
      <c r="M235" s="103">
        <v>12.7</v>
      </c>
      <c r="N235" s="103">
        <v>243</v>
      </c>
      <c r="O235" s="104">
        <v>0.89583333333333337</v>
      </c>
      <c r="P235" s="103">
        <v>29.5</v>
      </c>
      <c r="Q235" s="103">
        <v>256</v>
      </c>
      <c r="R235" s="103"/>
      <c r="S235" s="103"/>
      <c r="T235" s="103"/>
      <c r="U235" s="103">
        <v>99.3</v>
      </c>
    </row>
    <row r="236" spans="1:21">
      <c r="B236" s="82">
        <v>18.496774193548386</v>
      </c>
      <c r="C236" s="82">
        <v>20.545161290322582</v>
      </c>
      <c r="D236" s="82">
        <v>0.55488351254480284</v>
      </c>
      <c r="E236" s="82">
        <v>15.996774193548386</v>
      </c>
      <c r="F236" s="82">
        <v>0.32213261648745517</v>
      </c>
      <c r="G236" s="82">
        <v>82.483870967741936</v>
      </c>
      <c r="H236" s="82">
        <v>72.2</v>
      </c>
      <c r="I236" s="82">
        <v>1.3064516129032258</v>
      </c>
      <c r="J236" s="82">
        <v>0.15098566308243727</v>
      </c>
      <c r="K236" s="82">
        <v>0.63225806451612909</v>
      </c>
      <c r="L236" s="82">
        <v>0.14784946236559141</v>
      </c>
      <c r="M236" s="82">
        <v>13.687096774193547</v>
      </c>
      <c r="N236" s="82">
        <v>197.58064516129033</v>
      </c>
      <c r="O236" s="82">
        <v>0.51433691756272404</v>
      </c>
      <c r="P236" s="82">
        <v>37.180645161290329</v>
      </c>
      <c r="Q236" s="82">
        <v>193.83870967741936</v>
      </c>
    </row>
    <row r="239" spans="1:21">
      <c r="A239" s="105">
        <v>38200</v>
      </c>
      <c r="B239" s="103">
        <v>21.4</v>
      </c>
      <c r="C239" s="103">
        <v>26.6</v>
      </c>
      <c r="D239" s="104">
        <v>0.43055555555555558</v>
      </c>
      <c r="E239" s="103">
        <v>20.2</v>
      </c>
      <c r="F239" s="104">
        <v>0.8125</v>
      </c>
      <c r="G239" s="103">
        <v>92</v>
      </c>
      <c r="H239" s="103">
        <v>0</v>
      </c>
      <c r="I239" s="103">
        <v>0</v>
      </c>
      <c r="J239" s="104">
        <v>0</v>
      </c>
      <c r="K239" s="103">
        <v>0</v>
      </c>
      <c r="L239" s="104">
        <v>0</v>
      </c>
      <c r="M239" s="103">
        <v>14.7</v>
      </c>
      <c r="N239" s="103">
        <v>276</v>
      </c>
      <c r="O239" s="104">
        <v>0.89583333333333337</v>
      </c>
      <c r="P239" s="103">
        <v>46.4</v>
      </c>
      <c r="Q239" s="103">
        <v>271</v>
      </c>
      <c r="R239" s="103"/>
      <c r="S239" s="103"/>
      <c r="T239" s="103"/>
      <c r="U239" s="103">
        <v>99.3</v>
      </c>
    </row>
    <row r="240" spans="1:21">
      <c r="A240" s="108">
        <v>38201</v>
      </c>
      <c r="B240" s="106">
        <v>21.4</v>
      </c>
      <c r="C240" s="106">
        <v>26.9</v>
      </c>
      <c r="D240" s="107">
        <v>0.56944444444444442</v>
      </c>
      <c r="E240" s="106">
        <v>19.899999999999999</v>
      </c>
      <c r="F240" s="107">
        <v>0.1875</v>
      </c>
      <c r="G240" s="106">
        <v>88</v>
      </c>
      <c r="H240" s="106">
        <v>0.4</v>
      </c>
      <c r="I240" s="106">
        <v>0.4</v>
      </c>
      <c r="J240" s="107">
        <v>0.79861111111111116</v>
      </c>
      <c r="K240" s="106">
        <v>0.2</v>
      </c>
      <c r="L240" s="107">
        <v>0.79861111111111116</v>
      </c>
      <c r="M240" s="106">
        <v>14.3</v>
      </c>
      <c r="N240" s="106">
        <v>292</v>
      </c>
      <c r="O240" s="107">
        <v>0.61111111111111105</v>
      </c>
      <c r="P240" s="106">
        <v>48.2</v>
      </c>
      <c r="Q240" s="106">
        <v>182</v>
      </c>
      <c r="R240" s="106"/>
      <c r="S240" s="106"/>
      <c r="T240" s="106"/>
      <c r="U240" s="106">
        <v>99.3</v>
      </c>
    </row>
    <row r="241" spans="1:21">
      <c r="A241" s="105">
        <v>38202</v>
      </c>
      <c r="B241" s="103">
        <v>20.3</v>
      </c>
      <c r="C241" s="103">
        <v>20.6</v>
      </c>
      <c r="D241" s="104">
        <v>0</v>
      </c>
      <c r="E241" s="103">
        <v>19.8</v>
      </c>
      <c r="F241" s="104">
        <v>0.3611111111111111</v>
      </c>
      <c r="G241" s="103">
        <v>88</v>
      </c>
      <c r="H241" s="103">
        <v>0</v>
      </c>
      <c r="I241" s="103">
        <v>0</v>
      </c>
      <c r="J241" s="104">
        <v>0</v>
      </c>
      <c r="K241" s="103">
        <v>0</v>
      </c>
      <c r="L241" s="104">
        <v>0</v>
      </c>
      <c r="M241" s="103">
        <v>11.6</v>
      </c>
      <c r="N241" s="103">
        <v>276</v>
      </c>
      <c r="O241" s="104">
        <v>0.46527777777777773</v>
      </c>
      <c r="P241" s="103">
        <v>34.6</v>
      </c>
      <c r="Q241" s="103">
        <v>267</v>
      </c>
      <c r="R241" s="103"/>
      <c r="S241" s="103"/>
      <c r="T241" s="103"/>
      <c r="U241" s="103">
        <v>99.3</v>
      </c>
    </row>
    <row r="242" spans="1:21">
      <c r="A242" s="108">
        <v>38203</v>
      </c>
      <c r="B242" s="106">
        <v>19.7</v>
      </c>
      <c r="C242" s="106">
        <v>20.9</v>
      </c>
      <c r="D242" s="107">
        <v>0.5625</v>
      </c>
      <c r="E242" s="106">
        <v>18.7</v>
      </c>
      <c r="F242" s="107">
        <v>0.875</v>
      </c>
      <c r="G242" s="106">
        <v>84</v>
      </c>
      <c r="H242" s="106">
        <v>0.7</v>
      </c>
      <c r="I242" s="106">
        <v>0.5</v>
      </c>
      <c r="J242" s="107">
        <v>0.82638888888888884</v>
      </c>
      <c r="K242" s="106">
        <v>0.5</v>
      </c>
      <c r="L242" s="107">
        <v>0.82638888888888884</v>
      </c>
      <c r="M242" s="106">
        <v>22.4</v>
      </c>
      <c r="N242" s="106">
        <v>261</v>
      </c>
      <c r="O242" s="107">
        <v>0.65972222222222221</v>
      </c>
      <c r="P242" s="106">
        <v>56.5</v>
      </c>
      <c r="Q242" s="106">
        <v>262</v>
      </c>
      <c r="R242" s="106"/>
      <c r="S242" s="106"/>
      <c r="T242" s="106"/>
      <c r="U242" s="106">
        <v>100</v>
      </c>
    </row>
    <row r="243" spans="1:21">
      <c r="A243" s="105">
        <v>38204</v>
      </c>
      <c r="B243" s="103">
        <v>19.7</v>
      </c>
      <c r="C243" s="103">
        <v>21.6</v>
      </c>
      <c r="D243" s="104">
        <v>0.68055555555555547</v>
      </c>
      <c r="E243" s="103">
        <v>16.3</v>
      </c>
      <c r="F243" s="104">
        <v>0.22916666666666666</v>
      </c>
      <c r="G243" s="103">
        <v>80</v>
      </c>
      <c r="H243" s="103">
        <v>0</v>
      </c>
      <c r="I243" s="103">
        <v>0</v>
      </c>
      <c r="J243" s="104">
        <v>0</v>
      </c>
      <c r="K243" s="103">
        <v>0</v>
      </c>
      <c r="L243" s="104">
        <v>0</v>
      </c>
      <c r="M243" s="103">
        <v>10.4</v>
      </c>
      <c r="N243" s="103">
        <v>2</v>
      </c>
      <c r="O243" s="104">
        <v>6.9444444444444441E-3</v>
      </c>
      <c r="P243" s="103">
        <v>25.6</v>
      </c>
      <c r="Q243" s="103">
        <v>254</v>
      </c>
      <c r="R243" s="103"/>
      <c r="S243" s="103"/>
      <c r="T243" s="103"/>
      <c r="U243" s="103">
        <v>100</v>
      </c>
    </row>
    <row r="244" spans="1:21">
      <c r="A244" s="108">
        <v>38205</v>
      </c>
      <c r="B244" s="106">
        <v>19.899999999999999</v>
      </c>
      <c r="C244" s="106">
        <v>23.2</v>
      </c>
      <c r="D244" s="107">
        <v>0.51388888888888895</v>
      </c>
      <c r="E244" s="106">
        <v>16</v>
      </c>
      <c r="F244" s="107">
        <v>0.20833333333333334</v>
      </c>
      <c r="G244" s="106">
        <v>81</v>
      </c>
      <c r="H244" s="106">
        <v>0</v>
      </c>
      <c r="I244" s="106">
        <v>0</v>
      </c>
      <c r="J244" s="107">
        <v>0</v>
      </c>
      <c r="K244" s="106">
        <v>0</v>
      </c>
      <c r="L244" s="107">
        <v>0</v>
      </c>
      <c r="M244" s="106">
        <v>15.2</v>
      </c>
      <c r="N244" s="106">
        <v>73</v>
      </c>
      <c r="O244" s="107">
        <v>0.59027777777777779</v>
      </c>
      <c r="P244" s="106">
        <v>38.5</v>
      </c>
      <c r="Q244" s="106">
        <v>40</v>
      </c>
      <c r="R244" s="106"/>
      <c r="S244" s="106"/>
      <c r="T244" s="106"/>
      <c r="U244" s="106">
        <v>99.3</v>
      </c>
    </row>
    <row r="245" spans="1:21">
      <c r="A245" s="105">
        <v>38206</v>
      </c>
      <c r="B245" s="103">
        <v>22.2</v>
      </c>
      <c r="C245" s="103">
        <v>31.7</v>
      </c>
      <c r="D245" s="104">
        <v>0.51388888888888895</v>
      </c>
      <c r="E245" s="103">
        <v>18.2</v>
      </c>
      <c r="F245" s="104">
        <v>0.21527777777777779</v>
      </c>
      <c r="G245" s="103">
        <v>83</v>
      </c>
      <c r="H245" s="103">
        <v>0</v>
      </c>
      <c r="I245" s="103">
        <v>0</v>
      </c>
      <c r="J245" s="104">
        <v>0</v>
      </c>
      <c r="K245" s="103">
        <v>0</v>
      </c>
      <c r="L245" s="104">
        <v>0</v>
      </c>
      <c r="M245" s="103">
        <v>11.8</v>
      </c>
      <c r="N245" s="103">
        <v>192</v>
      </c>
      <c r="O245" s="104">
        <v>0.66666666666666663</v>
      </c>
      <c r="P245" s="103">
        <v>38.9</v>
      </c>
      <c r="Q245" s="103">
        <v>282</v>
      </c>
      <c r="R245" s="103"/>
      <c r="S245" s="103"/>
      <c r="T245" s="103"/>
      <c r="U245" s="103">
        <v>98.61</v>
      </c>
    </row>
    <row r="246" spans="1:21">
      <c r="A246" s="108">
        <v>38207</v>
      </c>
      <c r="B246" s="106">
        <v>23.2</v>
      </c>
      <c r="C246" s="106">
        <v>30.4</v>
      </c>
      <c r="D246" s="107">
        <v>0.53472222222222221</v>
      </c>
      <c r="E246" s="106">
        <v>18.8</v>
      </c>
      <c r="F246" s="107">
        <v>0.98611111111111116</v>
      </c>
      <c r="G246" s="106">
        <v>75</v>
      </c>
      <c r="H246" s="106">
        <v>6.2</v>
      </c>
      <c r="I246" s="106">
        <v>2.2999999999999998</v>
      </c>
      <c r="J246" s="107">
        <v>0.89583333333333337</v>
      </c>
      <c r="K246" s="106">
        <v>1.2</v>
      </c>
      <c r="L246" s="107">
        <v>0.82638888888888884</v>
      </c>
      <c r="M246" s="106">
        <v>18.899999999999999</v>
      </c>
      <c r="N246" s="106">
        <v>198</v>
      </c>
      <c r="O246" s="107">
        <v>0.59027777777777779</v>
      </c>
      <c r="P246" s="106">
        <v>55.1</v>
      </c>
      <c r="Q246" s="106">
        <v>264</v>
      </c>
      <c r="R246" s="106"/>
      <c r="S246" s="106"/>
      <c r="T246" s="106"/>
      <c r="U246" s="106">
        <v>99.3</v>
      </c>
    </row>
    <row r="247" spans="1:21">
      <c r="A247" s="105">
        <v>38208</v>
      </c>
      <c r="B247" s="103">
        <v>19.600000000000001</v>
      </c>
      <c r="C247" s="103">
        <v>22.4</v>
      </c>
      <c r="D247" s="104">
        <v>0.92361111111111116</v>
      </c>
      <c r="E247" s="103">
        <v>18.2</v>
      </c>
      <c r="F247" s="104">
        <v>0.1111111111111111</v>
      </c>
      <c r="G247" s="103">
        <v>86</v>
      </c>
      <c r="H247" s="103">
        <v>2.4</v>
      </c>
      <c r="I247" s="103">
        <v>1.5</v>
      </c>
      <c r="J247" s="104">
        <v>0.15972222222222224</v>
      </c>
      <c r="K247" s="103">
        <v>0.5</v>
      </c>
      <c r="L247" s="104">
        <v>0.1388888888888889</v>
      </c>
      <c r="M247" s="103">
        <v>11.8</v>
      </c>
      <c r="N247" s="103">
        <v>261</v>
      </c>
      <c r="O247" s="104">
        <v>0.91666666666666663</v>
      </c>
      <c r="P247" s="103">
        <v>57.2</v>
      </c>
      <c r="Q247" s="103">
        <v>187</v>
      </c>
      <c r="R247" s="103"/>
      <c r="S247" s="103"/>
      <c r="T247" s="103"/>
      <c r="U247" s="103">
        <v>100</v>
      </c>
    </row>
    <row r="248" spans="1:21">
      <c r="A248" s="108">
        <v>38209</v>
      </c>
      <c r="B248" s="106">
        <v>21.5</v>
      </c>
      <c r="C248" s="106">
        <v>26.3</v>
      </c>
      <c r="D248" s="107">
        <v>0.51388888888888895</v>
      </c>
      <c r="E248" s="106">
        <v>15.8</v>
      </c>
      <c r="F248" s="107">
        <v>0.18055555555555555</v>
      </c>
      <c r="G248" s="106">
        <v>63</v>
      </c>
      <c r="H248" s="106">
        <v>0.7</v>
      </c>
      <c r="I248" s="106">
        <v>0.7</v>
      </c>
      <c r="J248" s="107">
        <v>0.77777777777777779</v>
      </c>
      <c r="K248" s="106">
        <v>0.5</v>
      </c>
      <c r="L248" s="107">
        <v>0.77777777777777779</v>
      </c>
      <c r="M248" s="106">
        <v>20</v>
      </c>
      <c r="N248" s="106">
        <v>171</v>
      </c>
      <c r="O248" s="107">
        <v>0.99305555555555547</v>
      </c>
      <c r="P248" s="106">
        <v>74.900000000000006</v>
      </c>
      <c r="Q248" s="106">
        <v>179</v>
      </c>
      <c r="R248" s="106"/>
      <c r="S248" s="106"/>
      <c r="T248" s="106"/>
      <c r="U248" s="106">
        <v>100</v>
      </c>
    </row>
    <row r="249" spans="1:21">
      <c r="A249" s="105">
        <v>38210</v>
      </c>
      <c r="B249" s="103">
        <v>23</v>
      </c>
      <c r="C249" s="103">
        <v>28.8</v>
      </c>
      <c r="D249" s="104">
        <v>0.65277777777777779</v>
      </c>
      <c r="E249" s="103">
        <v>18.7</v>
      </c>
      <c r="F249" s="104">
        <v>0.97916666666666663</v>
      </c>
      <c r="G249" s="103">
        <v>61</v>
      </c>
      <c r="H249" s="103">
        <v>0.2</v>
      </c>
      <c r="I249" s="103">
        <v>0.2</v>
      </c>
      <c r="J249" s="104">
        <v>0.91666666666666663</v>
      </c>
      <c r="K249" s="103">
        <v>0.1</v>
      </c>
      <c r="L249" s="104">
        <v>0.90972222222222221</v>
      </c>
      <c r="M249" s="103">
        <v>28.2</v>
      </c>
      <c r="N249" s="103">
        <v>183</v>
      </c>
      <c r="O249" s="104">
        <v>0.3611111111111111</v>
      </c>
      <c r="P249" s="103">
        <v>93.6</v>
      </c>
      <c r="Q249" s="103">
        <v>181</v>
      </c>
      <c r="R249" s="103"/>
      <c r="S249" s="103"/>
      <c r="T249" s="103"/>
      <c r="U249" s="103">
        <v>99.3</v>
      </c>
    </row>
    <row r="250" spans="1:21">
      <c r="A250" s="108">
        <v>38211</v>
      </c>
      <c r="B250" s="106">
        <v>20.3</v>
      </c>
      <c r="C250" s="106">
        <v>21.8</v>
      </c>
      <c r="D250" s="107">
        <v>0.35416666666666669</v>
      </c>
      <c r="E250" s="106">
        <v>18.7</v>
      </c>
      <c r="F250" s="107">
        <v>0</v>
      </c>
      <c r="G250" s="106">
        <v>78</v>
      </c>
      <c r="H250" s="106">
        <v>0.1</v>
      </c>
      <c r="I250" s="106">
        <v>0.1</v>
      </c>
      <c r="J250" s="107">
        <v>9.7222222222222224E-2</v>
      </c>
      <c r="K250" s="106">
        <v>0.1</v>
      </c>
      <c r="L250" s="107">
        <v>9.7222222222222224E-2</v>
      </c>
      <c r="M250" s="106">
        <v>14.1</v>
      </c>
      <c r="N250" s="106">
        <v>279</v>
      </c>
      <c r="O250" s="107">
        <v>0.97916666666666663</v>
      </c>
      <c r="P250" s="106">
        <v>33.799999999999997</v>
      </c>
      <c r="Q250" s="106">
        <v>270</v>
      </c>
      <c r="R250" s="106"/>
      <c r="S250" s="106"/>
      <c r="T250" s="106"/>
      <c r="U250" s="106">
        <v>100</v>
      </c>
    </row>
    <row r="251" spans="1:21">
      <c r="A251" s="105">
        <v>38212</v>
      </c>
      <c r="B251" s="103">
        <v>20.100000000000001</v>
      </c>
      <c r="C251" s="103">
        <v>21.6</v>
      </c>
      <c r="D251" s="104">
        <v>0.4513888888888889</v>
      </c>
      <c r="E251" s="103">
        <v>18.399999999999999</v>
      </c>
      <c r="F251" s="104">
        <v>0.95833333333333337</v>
      </c>
      <c r="G251" s="103">
        <v>75</v>
      </c>
      <c r="H251" s="103">
        <v>0</v>
      </c>
      <c r="I251" s="103">
        <v>0</v>
      </c>
      <c r="J251" s="104">
        <v>0</v>
      </c>
      <c r="K251" s="103">
        <v>0</v>
      </c>
      <c r="L251" s="104">
        <v>0</v>
      </c>
      <c r="M251" s="103">
        <v>10.1</v>
      </c>
      <c r="N251" s="103">
        <v>301</v>
      </c>
      <c r="O251" s="104">
        <v>9.7222222222222224E-2</v>
      </c>
      <c r="P251" s="103">
        <v>30.2</v>
      </c>
      <c r="Q251" s="103">
        <v>287</v>
      </c>
      <c r="R251" s="103"/>
      <c r="S251" s="103"/>
      <c r="T251" s="103"/>
      <c r="U251" s="103">
        <v>100</v>
      </c>
    </row>
    <row r="252" spans="1:21">
      <c r="A252" s="108">
        <v>38213</v>
      </c>
      <c r="B252" s="106">
        <v>21.7</v>
      </c>
      <c r="C252" s="106">
        <v>25.4</v>
      </c>
      <c r="D252" s="107">
        <v>0.59027777777777779</v>
      </c>
      <c r="E252" s="106">
        <v>17.2</v>
      </c>
      <c r="F252" s="107">
        <v>0.22916666666666666</v>
      </c>
      <c r="G252" s="106">
        <v>77</v>
      </c>
      <c r="H252" s="106">
        <v>0</v>
      </c>
      <c r="I252" s="106">
        <v>0</v>
      </c>
      <c r="J252" s="107">
        <v>0</v>
      </c>
      <c r="K252" s="106">
        <v>0</v>
      </c>
      <c r="L252" s="107">
        <v>0</v>
      </c>
      <c r="M252" s="106">
        <v>17.7</v>
      </c>
      <c r="N252" s="106">
        <v>75</v>
      </c>
      <c r="O252" s="107">
        <v>0.54166666666666663</v>
      </c>
      <c r="P252" s="106">
        <v>35.299999999999997</v>
      </c>
      <c r="Q252" s="106">
        <v>35</v>
      </c>
      <c r="R252" s="106"/>
      <c r="S252" s="106"/>
      <c r="T252" s="106"/>
      <c r="U252" s="106">
        <v>99.3</v>
      </c>
    </row>
    <row r="253" spans="1:21">
      <c r="A253" s="105">
        <v>38214</v>
      </c>
      <c r="B253" s="103">
        <v>20.8</v>
      </c>
      <c r="C253" s="103">
        <v>23.3</v>
      </c>
      <c r="D253" s="104">
        <v>0.3611111111111111</v>
      </c>
      <c r="E253" s="103">
        <v>18.7</v>
      </c>
      <c r="F253" s="104">
        <v>0.23611111111111113</v>
      </c>
      <c r="G253" s="103">
        <v>87</v>
      </c>
      <c r="H253" s="103">
        <v>0</v>
      </c>
      <c r="I253" s="103">
        <v>0</v>
      </c>
      <c r="J253" s="104">
        <v>0</v>
      </c>
      <c r="K253" s="103">
        <v>0</v>
      </c>
      <c r="L253" s="104">
        <v>0</v>
      </c>
      <c r="M253" s="103">
        <v>19.8</v>
      </c>
      <c r="N253" s="103">
        <v>272</v>
      </c>
      <c r="O253" s="104">
        <v>0.64583333333333337</v>
      </c>
      <c r="P253" s="103">
        <v>55.1</v>
      </c>
      <c r="Q253" s="103">
        <v>279</v>
      </c>
      <c r="R253" s="103"/>
      <c r="S253" s="103"/>
      <c r="T253" s="103"/>
      <c r="U253" s="103">
        <v>100</v>
      </c>
    </row>
    <row r="254" spans="1:21">
      <c r="A254" s="108">
        <v>38215</v>
      </c>
      <c r="B254" s="106">
        <v>21.2</v>
      </c>
      <c r="C254" s="106">
        <v>25.6</v>
      </c>
      <c r="D254" s="107">
        <v>0.40972222222222227</v>
      </c>
      <c r="E254" s="106">
        <v>17.7</v>
      </c>
      <c r="F254" s="107">
        <v>0.22222222222222221</v>
      </c>
      <c r="G254" s="106">
        <v>78</v>
      </c>
      <c r="H254" s="106">
        <v>0</v>
      </c>
      <c r="I254" s="106">
        <v>0</v>
      </c>
      <c r="J254" s="107">
        <v>0</v>
      </c>
      <c r="K254" s="106">
        <v>0</v>
      </c>
      <c r="L254" s="107">
        <v>0</v>
      </c>
      <c r="M254" s="106">
        <v>16.8</v>
      </c>
      <c r="N254" s="106">
        <v>71</v>
      </c>
      <c r="O254" s="107">
        <v>0.68055555555555547</v>
      </c>
      <c r="P254" s="106">
        <v>48.2</v>
      </c>
      <c r="Q254" s="106">
        <v>313</v>
      </c>
      <c r="R254" s="106"/>
      <c r="S254" s="106"/>
      <c r="T254" s="106"/>
      <c r="U254" s="106">
        <v>99.3</v>
      </c>
    </row>
    <row r="255" spans="1:21">
      <c r="A255" s="105">
        <v>38216</v>
      </c>
      <c r="B255" s="103">
        <v>23.9</v>
      </c>
      <c r="C255" s="103">
        <v>29.4</v>
      </c>
      <c r="D255" s="104">
        <v>0.64583333333333337</v>
      </c>
      <c r="E255" s="103">
        <v>19.2</v>
      </c>
      <c r="F255" s="104">
        <v>9.7222222222222224E-2</v>
      </c>
      <c r="G255" s="103">
        <v>60</v>
      </c>
      <c r="H255" s="103">
        <v>0</v>
      </c>
      <c r="I255" s="103">
        <v>0</v>
      </c>
      <c r="J255" s="104">
        <v>0</v>
      </c>
      <c r="K255" s="103">
        <v>0</v>
      </c>
      <c r="L255" s="104">
        <v>0</v>
      </c>
      <c r="M255" s="103">
        <v>25.4</v>
      </c>
      <c r="N255" s="103">
        <v>179</v>
      </c>
      <c r="O255" s="104">
        <v>0.35416666666666669</v>
      </c>
      <c r="P255" s="103">
        <v>95.4</v>
      </c>
      <c r="Q255" s="103">
        <v>172</v>
      </c>
      <c r="R255" s="103"/>
      <c r="S255" s="103"/>
      <c r="T255" s="103"/>
      <c r="U255" s="103">
        <v>99.3</v>
      </c>
    </row>
    <row r="256" spans="1:21">
      <c r="A256" s="108">
        <v>38217</v>
      </c>
      <c r="B256" s="106">
        <v>23.8</v>
      </c>
      <c r="C256" s="106">
        <v>26.5</v>
      </c>
      <c r="D256" s="107">
        <v>0.52777777777777779</v>
      </c>
      <c r="E256" s="106">
        <v>19.5</v>
      </c>
      <c r="F256" s="107">
        <v>0.99305555555555547</v>
      </c>
      <c r="G256" s="106">
        <v>62</v>
      </c>
      <c r="H256" s="106">
        <v>0.9</v>
      </c>
      <c r="I256" s="106">
        <v>0.9</v>
      </c>
      <c r="J256" s="107">
        <v>0.58333333333333337</v>
      </c>
      <c r="K256" s="106">
        <v>0.3</v>
      </c>
      <c r="L256" s="107">
        <v>0.5625</v>
      </c>
      <c r="M256" s="106">
        <v>32.200000000000003</v>
      </c>
      <c r="N256" s="106">
        <v>174</v>
      </c>
      <c r="O256" s="107">
        <v>0.61805555555555558</v>
      </c>
      <c r="P256" s="106">
        <v>116.3</v>
      </c>
      <c r="Q256" s="106">
        <v>166</v>
      </c>
      <c r="R256" s="106"/>
      <c r="S256" s="106"/>
      <c r="T256" s="106"/>
      <c r="U256" s="106">
        <v>98.61</v>
      </c>
    </row>
    <row r="257" spans="1:21">
      <c r="A257" s="105">
        <v>38218</v>
      </c>
      <c r="B257" s="103">
        <v>19.899999999999999</v>
      </c>
      <c r="C257" s="103">
        <v>24.7</v>
      </c>
      <c r="D257" s="104">
        <v>0.4375</v>
      </c>
      <c r="E257" s="103">
        <v>16.100000000000001</v>
      </c>
      <c r="F257" s="104">
        <v>0.67361111111111116</v>
      </c>
      <c r="G257" s="103">
        <v>73</v>
      </c>
      <c r="H257" s="103">
        <v>19.7</v>
      </c>
      <c r="I257" s="103">
        <v>19.7</v>
      </c>
      <c r="J257" s="104">
        <v>0.68055555555555547</v>
      </c>
      <c r="K257" s="103">
        <v>11.5</v>
      </c>
      <c r="L257" s="104">
        <v>0.66666666666666663</v>
      </c>
      <c r="M257" s="103">
        <v>22.6</v>
      </c>
      <c r="N257" s="103">
        <v>179</v>
      </c>
      <c r="O257" s="104">
        <v>0.65972222222222221</v>
      </c>
      <c r="P257" s="103">
        <v>94.7</v>
      </c>
      <c r="Q257" s="103">
        <v>291</v>
      </c>
      <c r="R257" s="103"/>
      <c r="S257" s="103"/>
      <c r="T257" s="103"/>
      <c r="U257" s="103">
        <v>98.61</v>
      </c>
    </row>
    <row r="258" spans="1:21">
      <c r="A258" s="108">
        <v>38219</v>
      </c>
      <c r="B258" s="106">
        <v>18.5</v>
      </c>
      <c r="C258" s="106">
        <v>22.5</v>
      </c>
      <c r="D258" s="107">
        <v>0.4236111111111111</v>
      </c>
      <c r="E258" s="106">
        <v>15.3</v>
      </c>
      <c r="F258" s="107">
        <v>0.27083333333333331</v>
      </c>
      <c r="G258" s="106">
        <v>76</v>
      </c>
      <c r="H258" s="106">
        <v>1</v>
      </c>
      <c r="I258" s="106">
        <v>0.8</v>
      </c>
      <c r="J258" s="107">
        <v>0.875</v>
      </c>
      <c r="K258" s="106">
        <v>0.5</v>
      </c>
      <c r="L258" s="107">
        <v>0.875</v>
      </c>
      <c r="M258" s="106">
        <v>25.3</v>
      </c>
      <c r="N258" s="106">
        <v>254</v>
      </c>
      <c r="O258" s="107">
        <v>0.67361111111111116</v>
      </c>
      <c r="P258" s="106">
        <v>62.3</v>
      </c>
      <c r="Q258" s="106">
        <v>273</v>
      </c>
      <c r="R258" s="106"/>
      <c r="S258" s="106"/>
      <c r="T258" s="106"/>
      <c r="U258" s="106">
        <v>100</v>
      </c>
    </row>
    <row r="259" spans="1:21">
      <c r="A259" s="105">
        <v>38220</v>
      </c>
      <c r="B259" s="103">
        <v>18.100000000000001</v>
      </c>
      <c r="C259" s="103">
        <v>20.7</v>
      </c>
      <c r="D259" s="104">
        <v>0.70833333333333337</v>
      </c>
      <c r="E259" s="103">
        <v>16.2</v>
      </c>
      <c r="F259" s="104">
        <v>0.125</v>
      </c>
      <c r="G259" s="103">
        <v>76</v>
      </c>
      <c r="H259" s="103">
        <v>3.4</v>
      </c>
      <c r="I259" s="103">
        <v>2.6</v>
      </c>
      <c r="J259" s="104">
        <v>0.1388888888888889</v>
      </c>
      <c r="K259" s="103">
        <v>1.3</v>
      </c>
      <c r="L259" s="104">
        <v>0.11805555555555557</v>
      </c>
      <c r="M259" s="103">
        <v>15.1</v>
      </c>
      <c r="N259" s="103">
        <v>218</v>
      </c>
      <c r="O259" s="104">
        <v>5.5555555555555552E-2</v>
      </c>
      <c r="P259" s="103">
        <v>50.8</v>
      </c>
      <c r="Q259" s="103">
        <v>250</v>
      </c>
      <c r="R259" s="103"/>
      <c r="S259" s="103"/>
      <c r="T259" s="103"/>
      <c r="U259" s="103">
        <v>98.61</v>
      </c>
    </row>
    <row r="260" spans="1:21">
      <c r="A260" s="108">
        <v>38221</v>
      </c>
      <c r="B260" s="106">
        <v>21.5</v>
      </c>
      <c r="C260" s="106">
        <v>28.9</v>
      </c>
      <c r="D260" s="107">
        <v>0.49305555555555558</v>
      </c>
      <c r="E260" s="106">
        <v>16.100000000000001</v>
      </c>
      <c r="F260" s="107">
        <v>7.6388888888888895E-2</v>
      </c>
      <c r="G260" s="106">
        <v>68</v>
      </c>
      <c r="H260" s="106">
        <v>0</v>
      </c>
      <c r="I260" s="106">
        <v>0</v>
      </c>
      <c r="J260" s="107">
        <v>0</v>
      </c>
      <c r="K260" s="106">
        <v>0</v>
      </c>
      <c r="L260" s="107">
        <v>0</v>
      </c>
      <c r="M260" s="106">
        <v>17.5</v>
      </c>
      <c r="N260" s="106">
        <v>124</v>
      </c>
      <c r="O260" s="107">
        <v>0.8125</v>
      </c>
      <c r="P260" s="106">
        <v>42.1</v>
      </c>
      <c r="Q260" s="106">
        <v>271</v>
      </c>
      <c r="R260" s="106"/>
      <c r="S260" s="106"/>
      <c r="T260" s="106"/>
      <c r="U260" s="106">
        <v>100</v>
      </c>
    </row>
    <row r="261" spans="1:21">
      <c r="A261" s="105">
        <v>38222</v>
      </c>
      <c r="B261" s="103">
        <v>20.399999999999999</v>
      </c>
      <c r="C261" s="103">
        <v>22.2</v>
      </c>
      <c r="D261" s="104">
        <v>0.40277777777777773</v>
      </c>
      <c r="E261" s="103">
        <v>17.8</v>
      </c>
      <c r="F261" s="104">
        <v>0.25694444444444448</v>
      </c>
      <c r="G261" s="103">
        <v>79</v>
      </c>
      <c r="H261" s="103">
        <v>0</v>
      </c>
      <c r="I261" s="103">
        <v>0</v>
      </c>
      <c r="J261" s="104">
        <v>0</v>
      </c>
      <c r="K261" s="103">
        <v>0</v>
      </c>
      <c r="L261" s="104">
        <v>0</v>
      </c>
      <c r="M261" s="103">
        <v>15.6</v>
      </c>
      <c r="N261" s="103">
        <v>300</v>
      </c>
      <c r="O261" s="104">
        <v>4.1666666666666664E-2</v>
      </c>
      <c r="P261" s="103">
        <v>48.2</v>
      </c>
      <c r="Q261" s="103">
        <v>262</v>
      </c>
      <c r="R261" s="103"/>
      <c r="S261" s="103"/>
      <c r="T261" s="103"/>
      <c r="U261" s="103">
        <v>99.3</v>
      </c>
    </row>
    <row r="262" spans="1:21">
      <c r="A262" s="108">
        <v>38223</v>
      </c>
      <c r="B262" s="106">
        <v>18.899999999999999</v>
      </c>
      <c r="C262" s="106">
        <v>19.899999999999999</v>
      </c>
      <c r="D262" s="107">
        <v>0.44444444444444442</v>
      </c>
      <c r="E262" s="106">
        <v>16</v>
      </c>
      <c r="F262" s="107">
        <v>0.95138888888888884</v>
      </c>
      <c r="G262" s="106">
        <v>76</v>
      </c>
      <c r="H262" s="106">
        <v>0</v>
      </c>
      <c r="I262" s="106">
        <v>0</v>
      </c>
      <c r="J262" s="107">
        <v>0</v>
      </c>
      <c r="K262" s="106">
        <v>0</v>
      </c>
      <c r="L262" s="107">
        <v>0</v>
      </c>
      <c r="M262" s="106">
        <v>17.399999999999999</v>
      </c>
      <c r="N262" s="106">
        <v>274</v>
      </c>
      <c r="O262" s="107">
        <v>0.1875</v>
      </c>
      <c r="P262" s="106">
        <v>51.1</v>
      </c>
      <c r="Q262" s="106">
        <v>262</v>
      </c>
      <c r="R262" s="106"/>
      <c r="S262" s="106"/>
      <c r="T262" s="106"/>
      <c r="U262" s="106">
        <v>99.3</v>
      </c>
    </row>
    <row r="263" spans="1:21">
      <c r="A263" s="105">
        <v>38224</v>
      </c>
      <c r="B263" s="103">
        <v>17.7</v>
      </c>
      <c r="C263" s="103">
        <v>20.6</v>
      </c>
      <c r="D263" s="104">
        <v>0.47222222222222227</v>
      </c>
      <c r="E263" s="103">
        <v>14.1</v>
      </c>
      <c r="F263" s="104">
        <v>0.20833333333333334</v>
      </c>
      <c r="G263" s="103">
        <v>80</v>
      </c>
      <c r="H263" s="103">
        <v>0</v>
      </c>
      <c r="I263" s="103">
        <v>0</v>
      </c>
      <c r="J263" s="104">
        <v>0</v>
      </c>
      <c r="K263" s="103">
        <v>0</v>
      </c>
      <c r="L263" s="104">
        <v>0</v>
      </c>
      <c r="M263" s="103">
        <v>23.8</v>
      </c>
      <c r="N263" s="103">
        <v>251</v>
      </c>
      <c r="O263" s="104">
        <v>0.6875</v>
      </c>
      <c r="P263" s="103">
        <v>58.7</v>
      </c>
      <c r="Q263" s="103">
        <v>271</v>
      </c>
      <c r="R263" s="103"/>
      <c r="S263" s="103"/>
      <c r="T263" s="103"/>
      <c r="U263" s="103">
        <v>99.3</v>
      </c>
    </row>
    <row r="264" spans="1:21">
      <c r="A264" s="108">
        <v>38225</v>
      </c>
      <c r="B264" s="106">
        <v>18.100000000000001</v>
      </c>
      <c r="C264" s="106">
        <v>20.399999999999999</v>
      </c>
      <c r="D264" s="107">
        <v>0.72222222222222221</v>
      </c>
      <c r="E264" s="106">
        <v>15.2</v>
      </c>
      <c r="F264" s="107">
        <v>0.99305555555555547</v>
      </c>
      <c r="G264" s="106">
        <v>78</v>
      </c>
      <c r="H264" s="106">
        <v>0.7</v>
      </c>
      <c r="I264" s="106">
        <v>0.4</v>
      </c>
      <c r="J264" s="107">
        <v>0.11805555555555557</v>
      </c>
      <c r="K264" s="106">
        <v>0.2</v>
      </c>
      <c r="L264" s="107">
        <v>0.1111111111111111</v>
      </c>
      <c r="M264" s="106">
        <v>13.7</v>
      </c>
      <c r="N264" s="106">
        <v>268</v>
      </c>
      <c r="O264" s="107">
        <v>0.2638888888888889</v>
      </c>
      <c r="P264" s="106">
        <v>40.299999999999997</v>
      </c>
      <c r="Q264" s="106">
        <v>256</v>
      </c>
      <c r="R264" s="106"/>
      <c r="S264" s="106"/>
      <c r="T264" s="106"/>
      <c r="U264" s="106">
        <v>99.3</v>
      </c>
    </row>
    <row r="265" spans="1:21">
      <c r="A265" s="105">
        <v>38226</v>
      </c>
      <c r="B265" s="103">
        <v>17.3</v>
      </c>
      <c r="C265" s="103">
        <v>20.100000000000001</v>
      </c>
      <c r="D265" s="104">
        <v>0.63888888888888895</v>
      </c>
      <c r="E265" s="103">
        <v>13.5</v>
      </c>
      <c r="F265" s="104">
        <v>0.21527777777777779</v>
      </c>
      <c r="G265" s="103">
        <v>81</v>
      </c>
      <c r="H265" s="103">
        <v>0</v>
      </c>
      <c r="I265" s="103">
        <v>0</v>
      </c>
      <c r="J265" s="104">
        <v>0</v>
      </c>
      <c r="K265" s="103">
        <v>0</v>
      </c>
      <c r="L265" s="104">
        <v>0</v>
      </c>
      <c r="M265" s="103">
        <v>13</v>
      </c>
      <c r="N265" s="103">
        <v>84</v>
      </c>
      <c r="O265" s="104">
        <v>0.2638888888888889</v>
      </c>
      <c r="P265" s="103">
        <v>28.8</v>
      </c>
      <c r="Q265" s="103">
        <v>114</v>
      </c>
      <c r="R265" s="103"/>
      <c r="S265" s="103"/>
      <c r="T265" s="103"/>
      <c r="U265" s="103">
        <v>100</v>
      </c>
    </row>
    <row r="266" spans="1:21">
      <c r="A266" s="108">
        <v>38227</v>
      </c>
      <c r="B266" s="106">
        <v>18.600000000000001</v>
      </c>
      <c r="C266" s="106">
        <v>20.8</v>
      </c>
      <c r="D266" s="107">
        <v>0.61111111111111105</v>
      </c>
      <c r="E266" s="106">
        <v>14.8</v>
      </c>
      <c r="F266" s="107">
        <v>0.23611111111111113</v>
      </c>
      <c r="G266" s="106">
        <v>79</v>
      </c>
      <c r="H266" s="106">
        <v>0</v>
      </c>
      <c r="I266" s="106">
        <v>0</v>
      </c>
      <c r="J266" s="107">
        <v>0</v>
      </c>
      <c r="K266" s="106">
        <v>0</v>
      </c>
      <c r="L266" s="107">
        <v>0</v>
      </c>
      <c r="M266" s="106">
        <v>10.7</v>
      </c>
      <c r="N266" s="106">
        <v>309</v>
      </c>
      <c r="O266" s="107">
        <v>0.57638888888888895</v>
      </c>
      <c r="P266" s="106">
        <v>24.8</v>
      </c>
      <c r="Q266" s="106">
        <v>316</v>
      </c>
      <c r="R266" s="106"/>
      <c r="S266" s="106"/>
      <c r="T266" s="106"/>
      <c r="U266" s="106">
        <v>99.3</v>
      </c>
    </row>
    <row r="267" spans="1:21">
      <c r="A267" s="105">
        <v>38228</v>
      </c>
      <c r="B267" s="103">
        <v>19.600000000000001</v>
      </c>
      <c r="C267" s="103">
        <v>21.7</v>
      </c>
      <c r="D267" s="104">
        <v>0.63194444444444442</v>
      </c>
      <c r="E267" s="103">
        <v>16.2</v>
      </c>
      <c r="F267" s="104">
        <v>0.21527777777777779</v>
      </c>
      <c r="G267" s="103">
        <v>79</v>
      </c>
      <c r="H267" s="103">
        <v>0</v>
      </c>
      <c r="I267" s="103">
        <v>0</v>
      </c>
      <c r="J267" s="104">
        <v>0</v>
      </c>
      <c r="K267" s="103">
        <v>0</v>
      </c>
      <c r="L267" s="104">
        <v>0</v>
      </c>
      <c r="M267" s="103">
        <v>10.8</v>
      </c>
      <c r="N267" s="103">
        <v>332</v>
      </c>
      <c r="O267" s="104">
        <v>0.25</v>
      </c>
      <c r="P267" s="103">
        <v>26.3</v>
      </c>
      <c r="Q267" s="103">
        <v>117</v>
      </c>
      <c r="R267" s="103"/>
      <c r="S267" s="103"/>
      <c r="T267" s="103"/>
      <c r="U267" s="103">
        <v>100</v>
      </c>
    </row>
    <row r="268" spans="1:21">
      <c r="A268" s="108">
        <v>38229</v>
      </c>
      <c r="B268" s="106">
        <v>18.100000000000001</v>
      </c>
      <c r="C268" s="106">
        <v>19.7</v>
      </c>
      <c r="D268" s="107">
        <v>0</v>
      </c>
      <c r="E268" s="106">
        <v>16.8</v>
      </c>
      <c r="F268" s="107">
        <v>0.20138888888888887</v>
      </c>
      <c r="G268" s="106">
        <v>86</v>
      </c>
      <c r="H268" s="106">
        <v>5.6</v>
      </c>
      <c r="I268" s="106">
        <v>2.8</v>
      </c>
      <c r="J268" s="107">
        <v>0.375</v>
      </c>
      <c r="K268" s="106">
        <v>1.4</v>
      </c>
      <c r="L268" s="107">
        <v>0.35416666666666669</v>
      </c>
      <c r="M268" s="106">
        <v>8.6</v>
      </c>
      <c r="N268" s="106">
        <v>336</v>
      </c>
      <c r="O268" s="107">
        <v>0.3611111111111111</v>
      </c>
      <c r="P268" s="106">
        <v>37.4</v>
      </c>
      <c r="Q268" s="106">
        <v>330</v>
      </c>
      <c r="R268" s="106"/>
      <c r="S268" s="106"/>
      <c r="T268" s="106"/>
      <c r="U268" s="106">
        <v>98.61</v>
      </c>
    </row>
    <row r="269" spans="1:21">
      <c r="A269" s="105">
        <v>38230</v>
      </c>
      <c r="B269" s="103">
        <v>18.2</v>
      </c>
      <c r="C269" s="103">
        <v>20.6</v>
      </c>
      <c r="D269" s="104">
        <v>0.60416666666666663</v>
      </c>
      <c r="E269" s="103">
        <v>16.3</v>
      </c>
      <c r="F269" s="104">
        <v>0.9375</v>
      </c>
      <c r="G269" s="103">
        <v>79</v>
      </c>
      <c r="H269" s="103">
        <v>0</v>
      </c>
      <c r="I269" s="103">
        <v>0</v>
      </c>
      <c r="J269" s="104">
        <v>0</v>
      </c>
      <c r="K269" s="103">
        <v>0</v>
      </c>
      <c r="L269" s="104">
        <v>0</v>
      </c>
      <c r="M269" s="103">
        <v>10.7</v>
      </c>
      <c r="N269" s="103">
        <v>73</v>
      </c>
      <c r="O269" s="104">
        <v>0.63194444444444442</v>
      </c>
      <c r="P269" s="103">
        <v>33.1</v>
      </c>
      <c r="Q269" s="103">
        <v>36</v>
      </c>
      <c r="R269" s="103"/>
      <c r="S269" s="103"/>
      <c r="T269" s="103"/>
      <c r="U269" s="103">
        <v>98.61</v>
      </c>
    </row>
    <row r="270" spans="1:21">
      <c r="B270" s="82">
        <v>20.27741935483871</v>
      </c>
      <c r="C270" s="82">
        <v>23.735483870967744</v>
      </c>
      <c r="D270" s="82">
        <v>0.51052867383512546</v>
      </c>
      <c r="E270" s="82">
        <v>17.238709677419354</v>
      </c>
      <c r="F270" s="82">
        <v>0.4271953405017922</v>
      </c>
      <c r="G270" s="82">
        <v>77.677419354838705</v>
      </c>
      <c r="H270" s="82">
        <v>42</v>
      </c>
      <c r="I270" s="82">
        <v>1.0612903225806452</v>
      </c>
      <c r="J270" s="82">
        <v>0.23364695340501793</v>
      </c>
      <c r="K270" s="82">
        <v>0.59032258064516119</v>
      </c>
      <c r="L270" s="82">
        <v>0.22782258064516128</v>
      </c>
      <c r="M270" s="82">
        <v>16.780645161290323</v>
      </c>
      <c r="N270" s="82">
        <v>210.90322580645162</v>
      </c>
      <c r="O270" s="82">
        <v>0.52060931899641572</v>
      </c>
      <c r="P270" s="82">
        <v>51.045161290322568</v>
      </c>
      <c r="Q270" s="82">
        <v>223.87096774193549</v>
      </c>
    </row>
    <row r="273" spans="1:21">
      <c r="A273" s="105">
        <v>38231</v>
      </c>
      <c r="B273" s="103">
        <v>18.899999999999999</v>
      </c>
      <c r="C273" s="103">
        <v>22.5</v>
      </c>
      <c r="D273" s="104">
        <v>0.40972222222222227</v>
      </c>
      <c r="E273" s="103">
        <v>15.4</v>
      </c>
      <c r="F273" s="104">
        <v>7.6388888888888895E-2</v>
      </c>
      <c r="G273" s="103">
        <v>82</v>
      </c>
      <c r="H273" s="103">
        <v>0</v>
      </c>
      <c r="I273" s="103">
        <v>0</v>
      </c>
      <c r="J273" s="103"/>
      <c r="K273" s="103">
        <v>0</v>
      </c>
      <c r="L273" s="104">
        <v>0</v>
      </c>
      <c r="M273" s="103">
        <v>13.8</v>
      </c>
      <c r="N273" s="103">
        <v>58</v>
      </c>
      <c r="O273" s="104">
        <v>0.8125</v>
      </c>
      <c r="P273" s="103">
        <v>39.6</v>
      </c>
      <c r="Q273" s="103">
        <v>132</v>
      </c>
      <c r="R273" s="103"/>
      <c r="S273" s="103"/>
      <c r="T273" s="103"/>
      <c r="U273" s="103">
        <v>100</v>
      </c>
    </row>
    <row r="274" spans="1:21">
      <c r="A274" s="108">
        <v>38232</v>
      </c>
      <c r="B274" s="106">
        <v>19.899999999999999</v>
      </c>
      <c r="C274" s="106">
        <v>21.9</v>
      </c>
      <c r="D274" s="107">
        <v>0.54166666666666663</v>
      </c>
      <c r="E274" s="106">
        <v>17.7</v>
      </c>
      <c r="F274" s="107">
        <v>0.16666666666666666</v>
      </c>
      <c r="G274" s="106">
        <v>87</v>
      </c>
      <c r="H274" s="106">
        <v>1.3</v>
      </c>
      <c r="I274" s="106">
        <v>1</v>
      </c>
      <c r="J274" s="107">
        <v>0.70833333333333337</v>
      </c>
      <c r="K274" s="106">
        <v>0.4</v>
      </c>
      <c r="L274" s="107">
        <v>0.70833333333333337</v>
      </c>
      <c r="M274" s="106">
        <v>9.8000000000000007</v>
      </c>
      <c r="N274" s="106">
        <v>288</v>
      </c>
      <c r="O274" s="107">
        <v>0.79166666666666663</v>
      </c>
      <c r="P274" s="106">
        <v>29.2</v>
      </c>
      <c r="Q274" s="106">
        <v>261</v>
      </c>
      <c r="R274" s="106"/>
      <c r="S274" s="106"/>
      <c r="T274" s="106"/>
      <c r="U274" s="106">
        <v>98.61</v>
      </c>
    </row>
    <row r="275" spans="1:21">
      <c r="A275" s="105">
        <v>38233</v>
      </c>
      <c r="B275" s="103">
        <v>20.6</v>
      </c>
      <c r="C275" s="103">
        <v>22.4</v>
      </c>
      <c r="D275" s="104">
        <v>0.57638888888888895</v>
      </c>
      <c r="E275" s="103">
        <v>19.100000000000001</v>
      </c>
      <c r="F275" s="104">
        <v>0.27083333333333331</v>
      </c>
      <c r="G275" s="103">
        <v>90</v>
      </c>
      <c r="H275" s="103">
        <v>0.4</v>
      </c>
      <c r="I275" s="103">
        <v>0.4</v>
      </c>
      <c r="J275" s="104">
        <v>8.3333333333333329E-2</v>
      </c>
      <c r="K275" s="103">
        <v>0.3</v>
      </c>
      <c r="L275" s="104">
        <v>6.25E-2</v>
      </c>
      <c r="M275" s="103">
        <v>9.1</v>
      </c>
      <c r="N275" s="103">
        <v>309</v>
      </c>
      <c r="O275" s="104">
        <v>0.63888888888888895</v>
      </c>
      <c r="P275" s="103">
        <v>24.1</v>
      </c>
      <c r="Q275" s="103">
        <v>343</v>
      </c>
      <c r="R275" s="103"/>
      <c r="S275" s="103"/>
      <c r="T275" s="103"/>
      <c r="U275" s="103">
        <v>99.3</v>
      </c>
    </row>
    <row r="276" spans="1:21">
      <c r="A276" s="108">
        <v>38234</v>
      </c>
      <c r="B276" s="106">
        <v>22.7</v>
      </c>
      <c r="C276" s="106">
        <v>26.6</v>
      </c>
      <c r="D276" s="107">
        <v>0.59722222222222221</v>
      </c>
      <c r="E276" s="106">
        <v>19.600000000000001</v>
      </c>
      <c r="F276" s="107">
        <v>0.25694444444444448</v>
      </c>
      <c r="G276" s="106">
        <v>85</v>
      </c>
      <c r="H276" s="106">
        <v>0</v>
      </c>
      <c r="I276" s="106">
        <v>0</v>
      </c>
      <c r="J276" s="107">
        <v>0</v>
      </c>
      <c r="K276" s="106">
        <v>0</v>
      </c>
      <c r="L276" s="107">
        <v>0</v>
      </c>
      <c r="M276" s="106">
        <v>7.6</v>
      </c>
      <c r="N276" s="106">
        <v>69</v>
      </c>
      <c r="O276" s="107">
        <v>0.98611111111111116</v>
      </c>
      <c r="P276" s="106">
        <v>30.2</v>
      </c>
      <c r="Q276" s="106">
        <v>123</v>
      </c>
      <c r="R276" s="106"/>
      <c r="S276" s="106"/>
      <c r="T276" s="106"/>
      <c r="U276" s="106">
        <v>100</v>
      </c>
    </row>
    <row r="277" spans="1:21">
      <c r="A277" s="105">
        <v>38235</v>
      </c>
      <c r="B277" s="103">
        <v>22.4</v>
      </c>
      <c r="C277" s="103">
        <v>28.4</v>
      </c>
      <c r="D277" s="104">
        <v>0.46527777777777773</v>
      </c>
      <c r="E277" s="103">
        <v>20.100000000000001</v>
      </c>
      <c r="F277" s="104">
        <v>0.9375</v>
      </c>
      <c r="G277" s="103">
        <v>87</v>
      </c>
      <c r="H277" s="103">
        <v>18.2</v>
      </c>
      <c r="I277" s="103">
        <v>12.4</v>
      </c>
      <c r="J277" s="104">
        <v>0.92361111111111116</v>
      </c>
      <c r="K277" s="103">
        <v>3.2</v>
      </c>
      <c r="L277" s="104">
        <v>0.88888888888888884</v>
      </c>
      <c r="M277" s="103">
        <v>15.2</v>
      </c>
      <c r="N277" s="103">
        <v>290</v>
      </c>
      <c r="O277" s="104">
        <v>0.625</v>
      </c>
      <c r="P277" s="103">
        <v>55.8</v>
      </c>
      <c r="Q277" s="103">
        <v>285</v>
      </c>
      <c r="R277" s="103"/>
      <c r="S277" s="103"/>
      <c r="T277" s="103"/>
      <c r="U277" s="103">
        <v>100</v>
      </c>
    </row>
    <row r="278" spans="1:21">
      <c r="A278" s="108">
        <v>38236</v>
      </c>
      <c r="B278" s="106">
        <v>20.8</v>
      </c>
      <c r="C278" s="106">
        <v>21.6</v>
      </c>
      <c r="D278" s="107">
        <v>0.58333333333333337</v>
      </c>
      <c r="E278" s="106">
        <v>20.2</v>
      </c>
      <c r="F278" s="107">
        <v>0.91666666666666663</v>
      </c>
      <c r="G278" s="106">
        <v>91</v>
      </c>
      <c r="H278" s="106">
        <v>3</v>
      </c>
      <c r="I278" s="106">
        <v>1.8</v>
      </c>
      <c r="J278" s="107">
        <v>0.875</v>
      </c>
      <c r="K278" s="106">
        <v>1.1000000000000001</v>
      </c>
      <c r="L278" s="107">
        <v>3.4722222222222224E-2</v>
      </c>
      <c r="M278" s="106">
        <v>9.8000000000000007</v>
      </c>
      <c r="N278" s="106">
        <v>284</v>
      </c>
      <c r="O278" s="107">
        <v>3.4722222222222224E-2</v>
      </c>
      <c r="P278" s="106">
        <v>34.9</v>
      </c>
      <c r="Q278" s="106">
        <v>279</v>
      </c>
      <c r="R278" s="106"/>
      <c r="S278" s="106"/>
      <c r="T278" s="106"/>
      <c r="U278" s="106">
        <v>97.22</v>
      </c>
    </row>
    <row r="279" spans="1:21">
      <c r="A279" s="105">
        <v>38237</v>
      </c>
      <c r="B279" s="103">
        <v>22.9</v>
      </c>
      <c r="C279" s="103">
        <v>28.2</v>
      </c>
      <c r="D279" s="104">
        <v>0.70138888888888884</v>
      </c>
      <c r="E279" s="103">
        <v>18.5</v>
      </c>
      <c r="F279" s="104">
        <v>0.25</v>
      </c>
      <c r="G279" s="103">
        <v>78</v>
      </c>
      <c r="H279" s="103">
        <v>0.2</v>
      </c>
      <c r="I279" s="103">
        <v>0.1</v>
      </c>
      <c r="J279" s="104">
        <v>0.10416666666666667</v>
      </c>
      <c r="K279" s="103">
        <v>0.1</v>
      </c>
      <c r="L279" s="104">
        <v>0.10416666666666667</v>
      </c>
      <c r="M279" s="103">
        <v>13.1</v>
      </c>
      <c r="N279" s="103">
        <v>105</v>
      </c>
      <c r="O279" s="104">
        <v>0.54861111111111105</v>
      </c>
      <c r="P279" s="103">
        <v>52.2</v>
      </c>
      <c r="Q279" s="103">
        <v>112</v>
      </c>
      <c r="R279" s="103"/>
      <c r="S279" s="103"/>
      <c r="T279" s="103"/>
      <c r="U279" s="103">
        <v>100</v>
      </c>
    </row>
    <row r="280" spans="1:21">
      <c r="A280" s="108">
        <v>38238</v>
      </c>
      <c r="B280" s="106">
        <v>26.3</v>
      </c>
      <c r="C280" s="106">
        <v>30.4</v>
      </c>
      <c r="D280" s="107">
        <v>0.63888888888888895</v>
      </c>
      <c r="E280" s="106">
        <v>21.4</v>
      </c>
      <c r="F280" s="107">
        <v>0</v>
      </c>
      <c r="G280" s="106">
        <v>60</v>
      </c>
      <c r="H280" s="106">
        <v>0.1</v>
      </c>
      <c r="I280" s="106">
        <v>0.1</v>
      </c>
      <c r="J280" s="107">
        <v>0.96527777777777779</v>
      </c>
      <c r="K280" s="106">
        <v>0.1</v>
      </c>
      <c r="L280" s="107">
        <v>8.3333333333333329E-2</v>
      </c>
      <c r="M280" s="106">
        <v>23.2</v>
      </c>
      <c r="N280" s="106">
        <v>115</v>
      </c>
      <c r="O280" s="107">
        <v>0.44444444444444442</v>
      </c>
      <c r="P280" s="106">
        <v>53.3</v>
      </c>
      <c r="Q280" s="106">
        <v>120</v>
      </c>
      <c r="R280" s="106"/>
      <c r="S280" s="106"/>
      <c r="T280" s="106"/>
      <c r="U280" s="106">
        <v>95.83</v>
      </c>
    </row>
    <row r="281" spans="1:21">
      <c r="A281" s="105">
        <v>38239</v>
      </c>
      <c r="B281" s="103">
        <v>22.9</v>
      </c>
      <c r="C281" s="103">
        <v>26.3</v>
      </c>
      <c r="D281" s="104">
        <v>0</v>
      </c>
      <c r="E281" s="103">
        <v>20.100000000000001</v>
      </c>
      <c r="F281" s="104">
        <v>0.99305555555555547</v>
      </c>
      <c r="G281" s="103">
        <v>79</v>
      </c>
      <c r="H281" s="103">
        <v>2.2999999999999998</v>
      </c>
      <c r="I281" s="103">
        <v>1.1000000000000001</v>
      </c>
      <c r="J281" s="104">
        <v>0.65972222222222221</v>
      </c>
      <c r="K281" s="103">
        <v>0.6</v>
      </c>
      <c r="L281" s="104">
        <v>0.625</v>
      </c>
      <c r="M281" s="103">
        <v>14.9</v>
      </c>
      <c r="N281" s="103">
        <v>205</v>
      </c>
      <c r="O281" s="104">
        <v>0.97916666666666663</v>
      </c>
      <c r="P281" s="103">
        <v>46.1</v>
      </c>
      <c r="Q281" s="103">
        <v>263</v>
      </c>
      <c r="R281" s="103"/>
      <c r="S281" s="103"/>
      <c r="T281" s="103"/>
      <c r="U281" s="103">
        <v>99.3</v>
      </c>
    </row>
    <row r="282" spans="1:21">
      <c r="A282" s="108">
        <v>38240</v>
      </c>
      <c r="B282" s="106">
        <v>21.2</v>
      </c>
      <c r="C282" s="106">
        <v>23.7</v>
      </c>
      <c r="D282" s="107">
        <v>0.40277777777777773</v>
      </c>
      <c r="E282" s="106">
        <v>19.8</v>
      </c>
      <c r="F282" s="107">
        <v>6.9444444444444434E-2</v>
      </c>
      <c r="G282" s="106">
        <v>88</v>
      </c>
      <c r="H282" s="106">
        <v>0</v>
      </c>
      <c r="I282" s="106">
        <v>0</v>
      </c>
      <c r="J282" s="107">
        <v>0</v>
      </c>
      <c r="K282" s="106">
        <v>0</v>
      </c>
      <c r="L282" s="107">
        <v>0</v>
      </c>
      <c r="M282" s="106">
        <v>8.8000000000000007</v>
      </c>
      <c r="N282" s="106">
        <v>287</v>
      </c>
      <c r="O282" s="107">
        <v>0</v>
      </c>
      <c r="P282" s="106">
        <v>35.299999999999997</v>
      </c>
      <c r="Q282" s="106">
        <v>261</v>
      </c>
      <c r="R282" s="106"/>
      <c r="S282" s="106"/>
      <c r="T282" s="106"/>
      <c r="U282" s="106">
        <v>97.91</v>
      </c>
    </row>
    <row r="283" spans="1:21">
      <c r="A283" s="105">
        <v>38241</v>
      </c>
      <c r="B283" s="103">
        <v>20.399999999999999</v>
      </c>
      <c r="C283" s="103">
        <v>22.1</v>
      </c>
      <c r="D283" s="104">
        <v>0.40972222222222227</v>
      </c>
      <c r="E283" s="103">
        <v>18.899999999999999</v>
      </c>
      <c r="F283" s="104">
        <v>0.23611111111111113</v>
      </c>
      <c r="G283" s="103">
        <v>85</v>
      </c>
      <c r="H283" s="103">
        <v>0</v>
      </c>
      <c r="I283" s="103">
        <v>0</v>
      </c>
      <c r="J283" s="104">
        <v>0</v>
      </c>
      <c r="K283" s="103">
        <v>0</v>
      </c>
      <c r="L283" s="104">
        <v>0</v>
      </c>
      <c r="M283" s="103">
        <v>13.8</v>
      </c>
      <c r="N283" s="103">
        <v>282</v>
      </c>
      <c r="O283" s="104">
        <v>0.60416666666666663</v>
      </c>
      <c r="P283" s="103">
        <v>42.1</v>
      </c>
      <c r="Q283" s="103">
        <v>300</v>
      </c>
      <c r="R283" s="103"/>
      <c r="S283" s="103"/>
      <c r="T283" s="103"/>
      <c r="U283" s="103">
        <v>97.91</v>
      </c>
    </row>
    <row r="284" spans="1:21">
      <c r="A284" s="108">
        <v>38242</v>
      </c>
      <c r="B284" s="106">
        <v>19.5</v>
      </c>
      <c r="C284" s="106">
        <v>21</v>
      </c>
      <c r="D284" s="107">
        <v>0.55555555555555558</v>
      </c>
      <c r="E284" s="106">
        <v>17.5</v>
      </c>
      <c r="F284" s="107">
        <v>0.97222222222222221</v>
      </c>
      <c r="G284" s="106">
        <v>81</v>
      </c>
      <c r="H284" s="106">
        <v>0</v>
      </c>
      <c r="I284" s="106">
        <v>0</v>
      </c>
      <c r="J284" s="107">
        <v>0</v>
      </c>
      <c r="K284" s="106">
        <v>0</v>
      </c>
      <c r="L284" s="107">
        <v>0</v>
      </c>
      <c r="M284" s="106">
        <v>9.6</v>
      </c>
      <c r="N284" s="106">
        <v>349</v>
      </c>
      <c r="O284" s="107">
        <v>0.68055555555555547</v>
      </c>
      <c r="P284" s="106">
        <v>30.6</v>
      </c>
      <c r="Q284" s="106">
        <v>2</v>
      </c>
      <c r="R284" s="106"/>
      <c r="S284" s="106"/>
      <c r="T284" s="106"/>
      <c r="U284" s="106">
        <v>98.61</v>
      </c>
    </row>
    <row r="285" spans="1:21">
      <c r="A285" s="105">
        <v>38243</v>
      </c>
      <c r="B285" s="103">
        <v>18.7</v>
      </c>
      <c r="C285" s="103">
        <v>21</v>
      </c>
      <c r="D285" s="104">
        <v>0.70833333333333337</v>
      </c>
      <c r="E285" s="103">
        <v>16.8</v>
      </c>
      <c r="F285" s="104">
        <v>7.6388888888888895E-2</v>
      </c>
      <c r="G285" s="103">
        <v>81</v>
      </c>
      <c r="H285" s="103">
        <v>0</v>
      </c>
      <c r="I285" s="103">
        <v>0</v>
      </c>
      <c r="J285" s="104">
        <v>0</v>
      </c>
      <c r="K285" s="103">
        <v>0</v>
      </c>
      <c r="L285" s="104">
        <v>0</v>
      </c>
      <c r="M285" s="103">
        <v>10.4</v>
      </c>
      <c r="N285" s="103">
        <v>260</v>
      </c>
      <c r="O285" s="104">
        <v>0.51388888888888895</v>
      </c>
      <c r="P285" s="103">
        <v>33.1</v>
      </c>
      <c r="Q285" s="103">
        <v>290</v>
      </c>
      <c r="R285" s="103"/>
      <c r="S285" s="103"/>
      <c r="T285" s="103"/>
      <c r="U285" s="103">
        <v>97.91</v>
      </c>
    </row>
    <row r="286" spans="1:21">
      <c r="A286" s="108">
        <v>38244</v>
      </c>
      <c r="B286" s="106">
        <v>15.8</v>
      </c>
      <c r="C286" s="106">
        <v>17.5</v>
      </c>
      <c r="D286" s="107">
        <v>0.25694444444444448</v>
      </c>
      <c r="E286" s="106">
        <v>14.6</v>
      </c>
      <c r="F286" s="107">
        <v>0.4513888888888889</v>
      </c>
      <c r="G286" s="106">
        <v>88</v>
      </c>
      <c r="H286" s="106">
        <v>7.6</v>
      </c>
      <c r="I286" s="106">
        <v>6.6</v>
      </c>
      <c r="J286" s="107">
        <v>0.77083333333333337</v>
      </c>
      <c r="K286" s="106">
        <v>3.1</v>
      </c>
      <c r="L286" s="107">
        <v>0.74305555555555547</v>
      </c>
      <c r="M286" s="106">
        <v>17.5</v>
      </c>
      <c r="N286" s="106">
        <v>248</v>
      </c>
      <c r="O286" s="107">
        <v>0.58333333333333337</v>
      </c>
      <c r="P286" s="106">
        <v>56.5</v>
      </c>
      <c r="Q286" s="106">
        <v>269</v>
      </c>
      <c r="R286" s="106"/>
      <c r="S286" s="106"/>
      <c r="T286" s="106"/>
      <c r="U286" s="106">
        <v>100</v>
      </c>
    </row>
    <row r="287" spans="1:21">
      <c r="A287" s="105">
        <v>38245</v>
      </c>
      <c r="B287" s="103">
        <v>16.3</v>
      </c>
      <c r="C287" s="103">
        <v>17.7</v>
      </c>
      <c r="D287" s="104">
        <v>0.52777777777777779</v>
      </c>
      <c r="E287" s="103">
        <v>15</v>
      </c>
      <c r="F287" s="104">
        <v>0.11805555555555557</v>
      </c>
      <c r="G287" s="103">
        <v>83</v>
      </c>
      <c r="H287" s="103">
        <v>2.7</v>
      </c>
      <c r="I287" s="103">
        <v>0.9</v>
      </c>
      <c r="J287" s="104">
        <v>0.3611111111111111</v>
      </c>
      <c r="K287" s="103">
        <v>0.9</v>
      </c>
      <c r="L287" s="104">
        <v>0.3611111111111111</v>
      </c>
      <c r="M287" s="103">
        <v>18.399999999999999</v>
      </c>
      <c r="N287" s="103">
        <v>243</v>
      </c>
      <c r="O287" s="104">
        <v>0.54861111111111105</v>
      </c>
      <c r="P287" s="103">
        <v>53.6</v>
      </c>
      <c r="Q287" s="103">
        <v>266</v>
      </c>
      <c r="R287" s="103"/>
      <c r="S287" s="103"/>
      <c r="T287" s="103"/>
      <c r="U287" s="103">
        <v>98.61</v>
      </c>
    </row>
    <row r="288" spans="1:21">
      <c r="A288" s="108">
        <v>38246</v>
      </c>
      <c r="B288" s="106">
        <v>16.2</v>
      </c>
      <c r="C288" s="106">
        <v>20.2</v>
      </c>
      <c r="D288" s="107">
        <v>0.68055555555555547</v>
      </c>
      <c r="E288" s="106">
        <v>12.7</v>
      </c>
      <c r="F288" s="107">
        <v>0.27777777777777779</v>
      </c>
      <c r="G288" s="106">
        <v>77</v>
      </c>
      <c r="H288" s="106">
        <v>1.1000000000000001</v>
      </c>
      <c r="I288" s="106">
        <v>0.8</v>
      </c>
      <c r="J288" s="107">
        <v>0.20833333333333334</v>
      </c>
      <c r="K288" s="106">
        <v>0.4</v>
      </c>
      <c r="L288" s="107">
        <v>0.20138888888888887</v>
      </c>
      <c r="M288" s="106">
        <v>12.6</v>
      </c>
      <c r="N288" s="106">
        <v>101</v>
      </c>
      <c r="O288" s="107">
        <v>0.65277777777777779</v>
      </c>
      <c r="P288" s="106">
        <v>31</v>
      </c>
      <c r="Q288" s="106">
        <v>40</v>
      </c>
      <c r="R288" s="106"/>
      <c r="S288" s="106"/>
      <c r="T288" s="106"/>
      <c r="U288" s="106">
        <v>98.61</v>
      </c>
    </row>
    <row r="289" spans="1:21">
      <c r="A289" s="105">
        <v>38247</v>
      </c>
      <c r="B289" s="103">
        <v>16.899999999999999</v>
      </c>
      <c r="C289" s="103">
        <v>22.2</v>
      </c>
      <c r="D289" s="104">
        <v>0.72222222222222221</v>
      </c>
      <c r="E289" s="103">
        <v>11.2</v>
      </c>
      <c r="F289" s="104">
        <v>0.25694444444444448</v>
      </c>
      <c r="G289" s="103">
        <v>69</v>
      </c>
      <c r="H289" s="103">
        <v>0</v>
      </c>
      <c r="I289" s="103">
        <v>0</v>
      </c>
      <c r="J289" s="104">
        <v>0</v>
      </c>
      <c r="K289" s="103">
        <v>0</v>
      </c>
      <c r="L289" s="104">
        <v>0</v>
      </c>
      <c r="M289" s="103">
        <v>16.600000000000001</v>
      </c>
      <c r="N289" s="103">
        <v>114</v>
      </c>
      <c r="O289" s="104">
        <v>0.27083333333333331</v>
      </c>
      <c r="P289" s="103">
        <v>38.5</v>
      </c>
      <c r="Q289" s="103">
        <v>118</v>
      </c>
      <c r="R289" s="103"/>
      <c r="S289" s="103"/>
      <c r="T289" s="103"/>
      <c r="U289" s="103">
        <v>98.61</v>
      </c>
    </row>
    <row r="290" spans="1:21">
      <c r="A290" s="108">
        <v>38248</v>
      </c>
      <c r="B290" s="106">
        <v>18.5</v>
      </c>
      <c r="C290" s="106">
        <v>20.7</v>
      </c>
      <c r="D290" s="107">
        <v>0.47222222222222227</v>
      </c>
      <c r="E290" s="106">
        <v>14.6</v>
      </c>
      <c r="F290" s="107">
        <v>0.22916666666666666</v>
      </c>
      <c r="G290" s="106">
        <v>76</v>
      </c>
      <c r="H290" s="106">
        <v>0</v>
      </c>
      <c r="I290" s="106">
        <v>0</v>
      </c>
      <c r="J290" s="107">
        <v>0</v>
      </c>
      <c r="K290" s="106">
        <v>0</v>
      </c>
      <c r="L290" s="107">
        <v>0</v>
      </c>
      <c r="M290" s="106">
        <v>15.9</v>
      </c>
      <c r="N290" s="106">
        <v>175</v>
      </c>
      <c r="O290" s="107">
        <v>0.13194444444444445</v>
      </c>
      <c r="P290" s="106">
        <v>36.700000000000003</v>
      </c>
      <c r="Q290" s="106">
        <v>114</v>
      </c>
      <c r="R290" s="106"/>
      <c r="S290" s="106"/>
      <c r="T290" s="106"/>
      <c r="U290" s="106">
        <v>98.61</v>
      </c>
    </row>
    <row r="291" spans="1:21">
      <c r="A291" s="105">
        <v>38249</v>
      </c>
      <c r="B291" s="103">
        <v>17.2</v>
      </c>
      <c r="C291" s="103">
        <v>19.7</v>
      </c>
      <c r="D291" s="104">
        <v>0</v>
      </c>
      <c r="E291" s="103">
        <v>15.9</v>
      </c>
      <c r="F291" s="104">
        <v>0.61111111111111105</v>
      </c>
      <c r="G291" s="103">
        <v>90</v>
      </c>
      <c r="H291" s="103">
        <v>5</v>
      </c>
      <c r="I291" s="103">
        <v>1.5</v>
      </c>
      <c r="J291" s="104">
        <v>0.30555555555555552</v>
      </c>
      <c r="K291" s="103">
        <v>0.6</v>
      </c>
      <c r="L291" s="104">
        <v>0.40972222222222227</v>
      </c>
      <c r="M291" s="103">
        <v>9.5</v>
      </c>
      <c r="N291" s="103">
        <v>251</v>
      </c>
      <c r="O291" s="104">
        <v>0.38194444444444442</v>
      </c>
      <c r="P291" s="103">
        <v>38.200000000000003</v>
      </c>
      <c r="Q291" s="103">
        <v>310</v>
      </c>
      <c r="R291" s="103"/>
      <c r="S291" s="103"/>
      <c r="T291" s="103"/>
      <c r="U291" s="103">
        <v>100</v>
      </c>
    </row>
    <row r="292" spans="1:21">
      <c r="A292" s="108">
        <v>38250</v>
      </c>
      <c r="B292" s="106">
        <v>17.399999999999999</v>
      </c>
      <c r="C292" s="106">
        <v>19.600000000000001</v>
      </c>
      <c r="D292" s="107">
        <v>0.59027777777777779</v>
      </c>
      <c r="E292" s="106">
        <v>14.6</v>
      </c>
      <c r="F292" s="107">
        <v>0.2638888888888889</v>
      </c>
      <c r="G292" s="106">
        <v>83</v>
      </c>
      <c r="H292" s="106">
        <v>0</v>
      </c>
      <c r="I292" s="106">
        <v>0</v>
      </c>
      <c r="J292" s="107">
        <v>0</v>
      </c>
      <c r="K292" s="106">
        <v>0</v>
      </c>
      <c r="L292" s="107">
        <v>0</v>
      </c>
      <c r="M292" s="106">
        <v>11.2</v>
      </c>
      <c r="N292" s="106">
        <v>92</v>
      </c>
      <c r="O292" s="107">
        <v>0.61805555555555558</v>
      </c>
      <c r="P292" s="106">
        <v>22.3</v>
      </c>
      <c r="Q292" s="106">
        <v>346</v>
      </c>
      <c r="R292" s="106"/>
      <c r="S292" s="106"/>
      <c r="T292" s="106"/>
      <c r="U292" s="106">
        <v>98.61</v>
      </c>
    </row>
    <row r="293" spans="1:21">
      <c r="A293" s="105">
        <v>38251</v>
      </c>
      <c r="B293" s="103">
        <v>17.600000000000001</v>
      </c>
      <c r="C293" s="103">
        <v>20.3</v>
      </c>
      <c r="D293" s="104">
        <v>0.65277777777777779</v>
      </c>
      <c r="E293" s="103">
        <v>15.3</v>
      </c>
      <c r="F293" s="104">
        <v>0.14583333333333334</v>
      </c>
      <c r="G293" s="103">
        <v>81</v>
      </c>
      <c r="H293" s="103">
        <v>0</v>
      </c>
      <c r="I293" s="103">
        <v>0</v>
      </c>
      <c r="J293" s="104">
        <v>0</v>
      </c>
      <c r="K293" s="103">
        <v>0</v>
      </c>
      <c r="L293" s="104">
        <v>0</v>
      </c>
      <c r="M293" s="103">
        <v>10</v>
      </c>
      <c r="N293" s="103">
        <v>103</v>
      </c>
      <c r="O293" s="104">
        <v>0.82638888888888884</v>
      </c>
      <c r="P293" s="103">
        <v>28.8</v>
      </c>
      <c r="Q293" s="103">
        <v>223</v>
      </c>
      <c r="R293" s="103"/>
      <c r="S293" s="103"/>
      <c r="T293" s="103"/>
      <c r="U293" s="103">
        <v>99.3</v>
      </c>
    </row>
    <row r="294" spans="1:21">
      <c r="A294" s="108">
        <v>38252</v>
      </c>
      <c r="B294" s="106">
        <v>17.5</v>
      </c>
      <c r="C294" s="106">
        <v>19.2</v>
      </c>
      <c r="D294" s="107">
        <v>0.65277777777777779</v>
      </c>
      <c r="E294" s="106">
        <v>14.3</v>
      </c>
      <c r="F294" s="107">
        <v>0.97916666666666663</v>
      </c>
      <c r="G294" s="106">
        <v>79</v>
      </c>
      <c r="H294" s="106">
        <v>0</v>
      </c>
      <c r="I294" s="106">
        <v>0</v>
      </c>
      <c r="J294" s="107">
        <v>0</v>
      </c>
      <c r="K294" s="106">
        <v>0</v>
      </c>
      <c r="L294" s="107">
        <v>0</v>
      </c>
      <c r="M294" s="106">
        <v>8.9</v>
      </c>
      <c r="N294" s="106">
        <v>54</v>
      </c>
      <c r="O294" s="107">
        <v>0.55555555555555558</v>
      </c>
      <c r="P294" s="106">
        <v>24.5</v>
      </c>
      <c r="Q294" s="106">
        <v>329</v>
      </c>
      <c r="R294" s="106"/>
      <c r="S294" s="106"/>
      <c r="T294" s="106"/>
      <c r="U294" s="106">
        <v>99.3</v>
      </c>
    </row>
    <row r="295" spans="1:21">
      <c r="A295" s="105">
        <v>38253</v>
      </c>
      <c r="B295" s="103">
        <v>16.5</v>
      </c>
      <c r="C295" s="103">
        <v>19.3</v>
      </c>
      <c r="D295" s="104">
        <v>0.4513888888888889</v>
      </c>
      <c r="E295" s="103">
        <v>12.8</v>
      </c>
      <c r="F295" s="104">
        <v>0.24305555555555555</v>
      </c>
      <c r="G295" s="103">
        <v>78</v>
      </c>
      <c r="H295" s="103">
        <v>0</v>
      </c>
      <c r="I295" s="103">
        <v>0</v>
      </c>
      <c r="J295" s="104">
        <v>0</v>
      </c>
      <c r="K295" s="103">
        <v>0</v>
      </c>
      <c r="L295" s="104">
        <v>0</v>
      </c>
      <c r="M295" s="103">
        <v>13.8</v>
      </c>
      <c r="N295" s="103">
        <v>96</v>
      </c>
      <c r="O295" s="104">
        <v>0.19444444444444445</v>
      </c>
      <c r="P295" s="103">
        <v>31.3</v>
      </c>
      <c r="Q295" s="103">
        <v>118</v>
      </c>
      <c r="R295" s="103"/>
      <c r="S295" s="103"/>
      <c r="T295" s="103"/>
      <c r="U295" s="103">
        <v>100</v>
      </c>
    </row>
    <row r="296" spans="1:21">
      <c r="A296" s="108">
        <v>38254</v>
      </c>
      <c r="B296" s="106">
        <v>17.399999999999999</v>
      </c>
      <c r="C296" s="106">
        <v>18.600000000000001</v>
      </c>
      <c r="D296" s="107">
        <v>0.5</v>
      </c>
      <c r="E296" s="106">
        <v>16.2</v>
      </c>
      <c r="F296" s="107">
        <v>0.72916666666666663</v>
      </c>
      <c r="G296" s="106">
        <v>78</v>
      </c>
      <c r="H296" s="106">
        <v>0.3</v>
      </c>
      <c r="I296" s="106">
        <v>0.2</v>
      </c>
      <c r="J296" s="107">
        <v>0.59722222222222221</v>
      </c>
      <c r="K296" s="106">
        <v>0.1</v>
      </c>
      <c r="L296" s="107">
        <v>0.59027777777777779</v>
      </c>
      <c r="M296" s="106">
        <v>21.2</v>
      </c>
      <c r="N296" s="106">
        <v>281</v>
      </c>
      <c r="O296" s="107">
        <v>0.59722222222222221</v>
      </c>
      <c r="P296" s="106">
        <v>64.8</v>
      </c>
      <c r="Q296" s="106">
        <v>262</v>
      </c>
      <c r="R296" s="106"/>
      <c r="S296" s="106"/>
      <c r="T296" s="106"/>
      <c r="U296" s="106">
        <v>100</v>
      </c>
    </row>
    <row r="297" spans="1:21">
      <c r="A297" s="105">
        <v>38255</v>
      </c>
      <c r="B297" s="103">
        <v>16.7</v>
      </c>
      <c r="C297" s="103">
        <v>17.600000000000001</v>
      </c>
      <c r="D297" s="104">
        <v>0.2986111111111111</v>
      </c>
      <c r="E297" s="103">
        <v>12.8</v>
      </c>
      <c r="F297" s="104">
        <v>0.99305555555555547</v>
      </c>
      <c r="G297" s="103">
        <v>65</v>
      </c>
      <c r="H297" s="103">
        <v>0</v>
      </c>
      <c r="I297" s="103">
        <v>0</v>
      </c>
      <c r="J297" s="104">
        <v>0</v>
      </c>
      <c r="K297" s="103">
        <v>0</v>
      </c>
      <c r="L297" s="104">
        <v>0</v>
      </c>
      <c r="M297" s="103">
        <v>21.4</v>
      </c>
      <c r="N297" s="103">
        <v>328</v>
      </c>
      <c r="O297" s="104">
        <v>0.50694444444444442</v>
      </c>
      <c r="P297" s="103">
        <v>44.3</v>
      </c>
      <c r="Q297" s="103">
        <v>334</v>
      </c>
      <c r="R297" s="103"/>
      <c r="S297" s="103"/>
      <c r="T297" s="103"/>
      <c r="U297" s="103">
        <v>98.61</v>
      </c>
    </row>
    <row r="298" spans="1:21">
      <c r="A298" s="108">
        <v>38256</v>
      </c>
      <c r="B298" s="106">
        <v>15.4</v>
      </c>
      <c r="C298" s="106">
        <v>19</v>
      </c>
      <c r="D298" s="107">
        <v>0.45833333333333331</v>
      </c>
      <c r="E298" s="106">
        <v>10.8</v>
      </c>
      <c r="F298" s="107">
        <v>0.22916666666666666</v>
      </c>
      <c r="G298" s="106">
        <v>74</v>
      </c>
      <c r="H298" s="106">
        <v>0</v>
      </c>
      <c r="I298" s="106">
        <v>0</v>
      </c>
      <c r="J298" s="107">
        <v>0</v>
      </c>
      <c r="K298" s="106">
        <v>0</v>
      </c>
      <c r="L298" s="107">
        <v>0</v>
      </c>
      <c r="M298" s="106">
        <v>11.7</v>
      </c>
      <c r="N298" s="106">
        <v>99</v>
      </c>
      <c r="O298" s="107">
        <v>0.23611111111111113</v>
      </c>
      <c r="P298" s="106">
        <v>27.7</v>
      </c>
      <c r="Q298" s="106">
        <v>115</v>
      </c>
      <c r="R298" s="106"/>
      <c r="S298" s="106"/>
      <c r="T298" s="106"/>
      <c r="U298" s="106">
        <v>99.3</v>
      </c>
    </row>
    <row r="299" spans="1:21">
      <c r="A299" s="105">
        <v>38257</v>
      </c>
      <c r="B299" s="103">
        <v>16.8</v>
      </c>
      <c r="C299" s="103">
        <v>19.600000000000001</v>
      </c>
      <c r="D299" s="104">
        <v>0.61111111111111105</v>
      </c>
      <c r="E299" s="103">
        <v>14.6</v>
      </c>
      <c r="F299" s="104">
        <v>0.95833333333333337</v>
      </c>
      <c r="G299" s="103">
        <v>84</v>
      </c>
      <c r="H299" s="103">
        <v>0</v>
      </c>
      <c r="I299" s="103">
        <v>0</v>
      </c>
      <c r="J299" s="104">
        <v>0</v>
      </c>
      <c r="K299" s="103">
        <v>0</v>
      </c>
      <c r="L299" s="104">
        <v>0</v>
      </c>
      <c r="M299" s="103">
        <v>12.7</v>
      </c>
      <c r="N299" s="103">
        <v>80</v>
      </c>
      <c r="O299" s="104">
        <v>0.71527777777777779</v>
      </c>
      <c r="P299" s="103">
        <v>32.4</v>
      </c>
      <c r="Q299" s="103">
        <v>49</v>
      </c>
      <c r="R299" s="103"/>
      <c r="S299" s="103"/>
      <c r="T299" s="103"/>
      <c r="U299" s="103">
        <v>99.3</v>
      </c>
    </row>
    <row r="300" spans="1:21">
      <c r="A300" s="108">
        <v>38258</v>
      </c>
      <c r="B300" s="106">
        <v>16.5</v>
      </c>
      <c r="C300" s="106">
        <v>20.5</v>
      </c>
      <c r="D300" s="107">
        <v>0.58333333333333337</v>
      </c>
      <c r="E300" s="106">
        <v>13</v>
      </c>
      <c r="F300" s="107">
        <v>0.24305555555555555</v>
      </c>
      <c r="G300" s="106">
        <v>83</v>
      </c>
      <c r="H300" s="106">
        <v>0</v>
      </c>
      <c r="I300" s="106">
        <v>0</v>
      </c>
      <c r="J300" s="107">
        <v>0</v>
      </c>
      <c r="K300" s="106">
        <v>0</v>
      </c>
      <c r="L300" s="107">
        <v>0</v>
      </c>
      <c r="M300" s="106">
        <v>15.2</v>
      </c>
      <c r="N300" s="106">
        <v>92</v>
      </c>
      <c r="O300" s="107">
        <v>0.54861111111111105</v>
      </c>
      <c r="P300" s="106">
        <v>31.3</v>
      </c>
      <c r="Q300" s="106">
        <v>26</v>
      </c>
      <c r="R300" s="106"/>
      <c r="S300" s="106"/>
      <c r="T300" s="106"/>
      <c r="U300" s="106">
        <v>98.61</v>
      </c>
    </row>
    <row r="301" spans="1:21">
      <c r="A301" s="105">
        <v>38259</v>
      </c>
      <c r="B301" s="103">
        <v>17</v>
      </c>
      <c r="C301" s="103">
        <v>20.8</v>
      </c>
      <c r="D301" s="104">
        <v>0.625</v>
      </c>
      <c r="E301" s="103">
        <v>12.2</v>
      </c>
      <c r="F301" s="104">
        <v>0.23611111111111113</v>
      </c>
      <c r="G301" s="103">
        <v>85</v>
      </c>
      <c r="H301" s="103">
        <v>0</v>
      </c>
      <c r="I301" s="103">
        <v>0</v>
      </c>
      <c r="J301" s="104">
        <v>0</v>
      </c>
      <c r="K301" s="103">
        <v>0</v>
      </c>
      <c r="L301" s="104">
        <v>0</v>
      </c>
      <c r="M301" s="103">
        <v>12.5</v>
      </c>
      <c r="N301" s="103">
        <v>180</v>
      </c>
      <c r="O301" s="104">
        <v>0.89583333333333337</v>
      </c>
      <c r="P301" s="103">
        <v>37.1</v>
      </c>
      <c r="Q301" s="103">
        <v>264</v>
      </c>
      <c r="R301" s="103"/>
      <c r="S301" s="103"/>
      <c r="T301" s="103"/>
      <c r="U301" s="103">
        <v>96.52</v>
      </c>
    </row>
    <row r="302" spans="1:21">
      <c r="A302" s="108">
        <v>38260</v>
      </c>
      <c r="B302" s="106">
        <v>18.5</v>
      </c>
      <c r="C302" s="106">
        <v>20</v>
      </c>
      <c r="D302" s="107">
        <v>0.44444444444444442</v>
      </c>
      <c r="E302" s="106">
        <v>16.7</v>
      </c>
      <c r="F302" s="107">
        <v>0.29166666666666669</v>
      </c>
      <c r="G302" s="106">
        <v>82</v>
      </c>
      <c r="H302" s="106">
        <v>0</v>
      </c>
      <c r="I302" s="106">
        <v>0</v>
      </c>
      <c r="J302" s="106"/>
      <c r="K302" s="106">
        <v>0</v>
      </c>
      <c r="L302" s="107">
        <v>0</v>
      </c>
      <c r="M302" s="106">
        <v>8.9</v>
      </c>
      <c r="N302" s="106">
        <v>191</v>
      </c>
      <c r="O302" s="107">
        <v>0.33333333333333331</v>
      </c>
      <c r="P302" s="106">
        <v>20.2</v>
      </c>
      <c r="Q302" s="106">
        <v>207</v>
      </c>
      <c r="R302" s="106"/>
      <c r="S302" s="106"/>
      <c r="T302" s="106"/>
      <c r="U302" s="106">
        <v>100</v>
      </c>
    </row>
    <row r="303" spans="1:21">
      <c r="B303" s="82">
        <v>18.84666666666666</v>
      </c>
      <c r="C303" s="82">
        <v>21.62</v>
      </c>
      <c r="D303" s="82">
        <v>0.50393518518518521</v>
      </c>
      <c r="E303" s="82">
        <v>16.080000000000002</v>
      </c>
      <c r="F303" s="82">
        <v>0.4143518518518518</v>
      </c>
      <c r="G303" s="82">
        <v>80.966666666666669</v>
      </c>
      <c r="H303" s="82">
        <v>42.2</v>
      </c>
      <c r="I303" s="82">
        <v>0.89666666666666661</v>
      </c>
      <c r="J303" s="82">
        <v>0.21874999999999994</v>
      </c>
      <c r="K303" s="82">
        <v>0.36333333333333329</v>
      </c>
      <c r="L303" s="82">
        <v>0.16041666666666668</v>
      </c>
      <c r="M303" s="82">
        <v>13.236666666666663</v>
      </c>
      <c r="N303" s="82">
        <v>187.63333333333333</v>
      </c>
      <c r="O303" s="82">
        <v>0.54189814814814818</v>
      </c>
      <c r="P303" s="82">
        <v>37.523333333333333</v>
      </c>
      <c r="Q303" s="82">
        <v>205.36666666666667</v>
      </c>
    </row>
    <row r="306" spans="1:21">
      <c r="A306" s="105">
        <v>38261</v>
      </c>
      <c r="B306" s="103">
        <v>18.3</v>
      </c>
      <c r="C306" s="103">
        <v>21</v>
      </c>
      <c r="D306" s="104">
        <v>0.4375</v>
      </c>
      <c r="E306" s="103">
        <v>15.4</v>
      </c>
      <c r="F306" s="104">
        <v>0.27777777777777779</v>
      </c>
      <c r="G306" s="103">
        <v>85</v>
      </c>
      <c r="H306" s="103">
        <v>0</v>
      </c>
      <c r="I306" s="103">
        <v>0</v>
      </c>
      <c r="J306" s="104">
        <v>0</v>
      </c>
      <c r="K306" s="103">
        <v>0</v>
      </c>
      <c r="L306" s="104">
        <v>0</v>
      </c>
      <c r="M306" s="103">
        <v>14.5</v>
      </c>
      <c r="N306" s="103">
        <v>82</v>
      </c>
      <c r="O306" s="104">
        <v>0.20138888888888887</v>
      </c>
      <c r="P306" s="103">
        <v>26.6</v>
      </c>
      <c r="Q306" s="103">
        <v>124</v>
      </c>
      <c r="R306" s="103"/>
      <c r="S306" s="103"/>
      <c r="T306" s="103"/>
      <c r="U306" s="103">
        <v>97.91</v>
      </c>
    </row>
    <row r="307" spans="1:21">
      <c r="A307" s="108">
        <v>38262</v>
      </c>
      <c r="B307" s="106">
        <v>18.899999999999999</v>
      </c>
      <c r="C307" s="106">
        <v>20</v>
      </c>
      <c r="D307" s="107">
        <v>0.47222222222222227</v>
      </c>
      <c r="E307" s="106">
        <v>17.8</v>
      </c>
      <c r="F307" s="107">
        <v>0.99305555555555547</v>
      </c>
      <c r="G307" s="106">
        <v>79</v>
      </c>
      <c r="H307" s="106">
        <v>0</v>
      </c>
      <c r="I307" s="106">
        <v>0</v>
      </c>
      <c r="J307" s="107">
        <v>0</v>
      </c>
      <c r="K307" s="106">
        <v>0</v>
      </c>
      <c r="L307" s="107">
        <v>0.47222222222222227</v>
      </c>
      <c r="M307" s="106">
        <v>8.8000000000000007</v>
      </c>
      <c r="N307" s="106">
        <v>356</v>
      </c>
      <c r="O307" s="107">
        <v>0.54861111111111105</v>
      </c>
      <c r="P307" s="106">
        <v>23</v>
      </c>
      <c r="Q307" s="106">
        <v>327</v>
      </c>
      <c r="R307" s="106"/>
      <c r="S307" s="106"/>
      <c r="T307" s="106"/>
      <c r="U307" s="106">
        <v>99.3</v>
      </c>
    </row>
    <row r="308" spans="1:21">
      <c r="A308" s="105">
        <v>38263</v>
      </c>
      <c r="B308" s="103">
        <v>18.8</v>
      </c>
      <c r="C308" s="103">
        <v>22.4</v>
      </c>
      <c r="D308" s="104">
        <v>0.4375</v>
      </c>
      <c r="E308" s="103">
        <v>16.399999999999999</v>
      </c>
      <c r="F308" s="104">
        <v>0.2638888888888889</v>
      </c>
      <c r="G308" s="103">
        <v>84</v>
      </c>
      <c r="H308" s="103">
        <v>0</v>
      </c>
      <c r="I308" s="103">
        <v>0</v>
      </c>
      <c r="J308" s="104">
        <v>0</v>
      </c>
      <c r="K308" s="103">
        <v>0</v>
      </c>
      <c r="L308" s="104">
        <v>0</v>
      </c>
      <c r="M308" s="103">
        <v>10.199999999999999</v>
      </c>
      <c r="N308" s="103">
        <v>87</v>
      </c>
      <c r="O308" s="104">
        <v>0.47916666666666669</v>
      </c>
      <c r="P308" s="103">
        <v>28.1</v>
      </c>
      <c r="Q308" s="103">
        <v>30</v>
      </c>
      <c r="R308" s="103"/>
      <c r="S308" s="103"/>
      <c r="T308" s="103"/>
      <c r="U308" s="103">
        <v>100</v>
      </c>
    </row>
    <row r="309" spans="1:21">
      <c r="A309" s="108">
        <v>38264</v>
      </c>
      <c r="B309" s="106">
        <v>19.100000000000001</v>
      </c>
      <c r="C309" s="106">
        <v>23.7</v>
      </c>
      <c r="D309" s="107">
        <v>0.25</v>
      </c>
      <c r="E309" s="106">
        <v>16</v>
      </c>
      <c r="F309" s="107">
        <v>0.95833333333333337</v>
      </c>
      <c r="G309" s="106">
        <v>82</v>
      </c>
      <c r="H309" s="106">
        <v>2</v>
      </c>
      <c r="I309" s="106">
        <v>2</v>
      </c>
      <c r="J309" s="107">
        <v>0.39583333333333331</v>
      </c>
      <c r="K309" s="106">
        <v>1.2</v>
      </c>
      <c r="L309" s="107">
        <v>0.39583333333333331</v>
      </c>
      <c r="M309" s="106">
        <v>15.3</v>
      </c>
      <c r="N309" s="106">
        <v>149</v>
      </c>
      <c r="O309" s="107">
        <v>0.22916666666666666</v>
      </c>
      <c r="P309" s="106">
        <v>44.3</v>
      </c>
      <c r="Q309" s="106">
        <v>128</v>
      </c>
      <c r="R309" s="106"/>
      <c r="S309" s="106"/>
      <c r="T309" s="106"/>
      <c r="U309" s="106">
        <v>97.22</v>
      </c>
    </row>
    <row r="310" spans="1:21">
      <c r="A310" s="105">
        <v>38265</v>
      </c>
      <c r="B310" s="103">
        <v>17.7</v>
      </c>
      <c r="C310" s="103">
        <v>23.7</v>
      </c>
      <c r="D310" s="104">
        <v>0.39583333333333331</v>
      </c>
      <c r="E310" s="103">
        <v>14.3</v>
      </c>
      <c r="F310" s="104">
        <v>0.28472222222222221</v>
      </c>
      <c r="G310" s="103">
        <v>85</v>
      </c>
      <c r="H310" s="103">
        <v>0.4</v>
      </c>
      <c r="I310" s="103">
        <v>0.2</v>
      </c>
      <c r="J310" s="104">
        <v>0.88888888888888884</v>
      </c>
      <c r="K310" s="103">
        <v>0.1</v>
      </c>
      <c r="L310" s="104">
        <v>0.85416666666666663</v>
      </c>
      <c r="M310" s="103">
        <v>23.8</v>
      </c>
      <c r="N310" s="103">
        <v>272</v>
      </c>
      <c r="O310" s="104">
        <v>0.52777777777777779</v>
      </c>
      <c r="P310" s="103">
        <v>61.6</v>
      </c>
      <c r="Q310" s="103">
        <v>271</v>
      </c>
      <c r="R310" s="103"/>
      <c r="S310" s="103"/>
      <c r="T310" s="103"/>
      <c r="U310" s="103">
        <v>100</v>
      </c>
    </row>
    <row r="311" spans="1:21">
      <c r="A311" s="108">
        <v>38266</v>
      </c>
      <c r="B311" s="106">
        <v>15.4</v>
      </c>
      <c r="C311" s="106">
        <v>16</v>
      </c>
      <c r="D311" s="107">
        <v>0.52083333333333337</v>
      </c>
      <c r="E311" s="106">
        <v>14.8</v>
      </c>
      <c r="F311" s="107">
        <v>0.98611111111111116</v>
      </c>
      <c r="G311" s="106">
        <v>94</v>
      </c>
      <c r="H311" s="106">
        <v>2.5</v>
      </c>
      <c r="I311" s="106">
        <v>0.8</v>
      </c>
      <c r="J311" s="107">
        <v>0.96527777777777779</v>
      </c>
      <c r="K311" s="106">
        <v>0.7</v>
      </c>
      <c r="L311" s="107">
        <v>0.95833333333333337</v>
      </c>
      <c r="M311" s="106">
        <v>11.8</v>
      </c>
      <c r="N311" s="106">
        <v>356</v>
      </c>
      <c r="O311" s="107">
        <v>0.59722222222222221</v>
      </c>
      <c r="P311" s="106">
        <v>46.8</v>
      </c>
      <c r="Q311" s="106">
        <v>17</v>
      </c>
      <c r="R311" s="106"/>
      <c r="S311" s="106"/>
      <c r="T311" s="106"/>
      <c r="U311" s="106">
        <v>97.22</v>
      </c>
    </row>
    <row r="312" spans="1:21">
      <c r="A312" s="105">
        <v>38267</v>
      </c>
      <c r="B312" s="103">
        <v>18.100000000000001</v>
      </c>
      <c r="C312" s="103">
        <v>24.3</v>
      </c>
      <c r="D312" s="104">
        <v>0.68055555555555547</v>
      </c>
      <c r="E312" s="103">
        <v>14</v>
      </c>
      <c r="F312" s="104">
        <v>0.22222222222222221</v>
      </c>
      <c r="G312" s="103">
        <v>85</v>
      </c>
      <c r="H312" s="103">
        <v>0.1</v>
      </c>
      <c r="I312" s="103">
        <v>0.1</v>
      </c>
      <c r="J312" s="104">
        <v>0.96527777777777779</v>
      </c>
      <c r="K312" s="103">
        <v>0.1</v>
      </c>
      <c r="L312" s="104">
        <v>0.3125</v>
      </c>
      <c r="M312" s="103">
        <v>13.9</v>
      </c>
      <c r="N312" s="103">
        <v>158</v>
      </c>
      <c r="O312" s="104">
        <v>0.77083333333333337</v>
      </c>
      <c r="P312" s="103">
        <v>60.1</v>
      </c>
      <c r="Q312" s="103">
        <v>260</v>
      </c>
      <c r="R312" s="103"/>
      <c r="S312" s="103"/>
      <c r="T312" s="103"/>
      <c r="U312" s="103">
        <v>99.3</v>
      </c>
    </row>
    <row r="313" spans="1:21">
      <c r="A313" s="108">
        <v>38268</v>
      </c>
      <c r="B313" s="106">
        <v>21</v>
      </c>
      <c r="C313" s="106">
        <v>26.6</v>
      </c>
      <c r="D313" s="107">
        <v>0.54861111111111105</v>
      </c>
      <c r="E313" s="106">
        <v>16.3</v>
      </c>
      <c r="F313" s="107">
        <v>0.20833333333333334</v>
      </c>
      <c r="G313" s="106">
        <v>70</v>
      </c>
      <c r="H313" s="106">
        <v>0</v>
      </c>
      <c r="I313" s="106">
        <v>0</v>
      </c>
      <c r="J313" s="107">
        <v>0</v>
      </c>
      <c r="K313" s="106">
        <v>0</v>
      </c>
      <c r="L313" s="107">
        <v>0</v>
      </c>
      <c r="M313" s="106">
        <v>12.9</v>
      </c>
      <c r="N313" s="106">
        <v>130</v>
      </c>
      <c r="O313" s="107">
        <v>0.8125</v>
      </c>
      <c r="P313" s="106">
        <v>49</v>
      </c>
      <c r="Q313" s="106">
        <v>177</v>
      </c>
      <c r="R313" s="106"/>
      <c r="S313" s="106"/>
      <c r="T313" s="106"/>
      <c r="U313" s="106">
        <v>98.61</v>
      </c>
    </row>
    <row r="314" spans="1:21">
      <c r="A314" s="105">
        <v>38269</v>
      </c>
      <c r="B314" s="103">
        <v>21.2</v>
      </c>
      <c r="C314" s="103">
        <v>24.9</v>
      </c>
      <c r="D314" s="104">
        <v>0</v>
      </c>
      <c r="E314" s="103">
        <v>18</v>
      </c>
      <c r="F314" s="104">
        <v>0.99305555555555547</v>
      </c>
      <c r="G314" s="103">
        <v>44</v>
      </c>
      <c r="H314" s="103">
        <v>0</v>
      </c>
      <c r="I314" s="103">
        <v>0</v>
      </c>
      <c r="J314" s="104">
        <v>0</v>
      </c>
      <c r="K314" s="103">
        <v>0</v>
      </c>
      <c r="L314" s="104">
        <v>0</v>
      </c>
      <c r="M314" s="103">
        <v>32.1</v>
      </c>
      <c r="N314" s="103">
        <v>180</v>
      </c>
      <c r="O314" s="104">
        <v>0.86805555555555547</v>
      </c>
      <c r="P314" s="103">
        <v>90.7</v>
      </c>
      <c r="Q314" s="103">
        <v>178</v>
      </c>
      <c r="R314" s="103"/>
      <c r="S314" s="103"/>
      <c r="T314" s="103"/>
      <c r="U314" s="103">
        <v>99.3</v>
      </c>
    </row>
    <row r="315" spans="1:21">
      <c r="A315" s="108">
        <v>38270</v>
      </c>
      <c r="B315" s="106">
        <v>18.5</v>
      </c>
      <c r="C315" s="106">
        <v>20.100000000000001</v>
      </c>
      <c r="D315" s="107">
        <v>0.60416666666666663</v>
      </c>
      <c r="E315" s="106">
        <v>17.2</v>
      </c>
      <c r="F315" s="107">
        <v>0.28472222222222221</v>
      </c>
      <c r="G315" s="106">
        <v>53</v>
      </c>
      <c r="H315" s="106">
        <v>0</v>
      </c>
      <c r="I315" s="106">
        <v>0</v>
      </c>
      <c r="J315" s="107">
        <v>0</v>
      </c>
      <c r="K315" s="106">
        <v>0</v>
      </c>
      <c r="L315" s="107">
        <v>0</v>
      </c>
      <c r="M315" s="106">
        <v>52.9</v>
      </c>
      <c r="N315" s="106">
        <v>184</v>
      </c>
      <c r="O315" s="107">
        <v>0.24305555555555555</v>
      </c>
      <c r="P315" s="106">
        <v>117.4</v>
      </c>
      <c r="Q315" s="106">
        <v>181</v>
      </c>
      <c r="R315" s="106"/>
      <c r="S315" s="106"/>
      <c r="T315" s="106"/>
      <c r="U315" s="106">
        <v>98.61</v>
      </c>
    </row>
    <row r="316" spans="1:21">
      <c r="A316" s="105">
        <v>38271</v>
      </c>
      <c r="B316" s="103">
        <v>17.100000000000001</v>
      </c>
      <c r="C316" s="103">
        <v>18.5</v>
      </c>
      <c r="D316" s="104">
        <v>0.4375</v>
      </c>
      <c r="E316" s="103">
        <v>15.2</v>
      </c>
      <c r="F316" s="104">
        <v>0.75</v>
      </c>
      <c r="G316" s="103">
        <v>68</v>
      </c>
      <c r="H316" s="103">
        <v>0.2</v>
      </c>
      <c r="I316" s="103">
        <v>0.2</v>
      </c>
      <c r="J316" s="104">
        <v>0.74305555555555547</v>
      </c>
      <c r="K316" s="103">
        <v>0.1</v>
      </c>
      <c r="L316" s="104">
        <v>0.73611111111111116</v>
      </c>
      <c r="M316" s="103">
        <v>18.600000000000001</v>
      </c>
      <c r="N316" s="103">
        <v>237</v>
      </c>
      <c r="O316" s="104">
        <v>0.70833333333333337</v>
      </c>
      <c r="P316" s="103">
        <v>54.7</v>
      </c>
      <c r="Q316" s="103">
        <v>262</v>
      </c>
      <c r="R316" s="103"/>
      <c r="S316" s="103"/>
      <c r="T316" s="103"/>
      <c r="U316" s="103">
        <v>100</v>
      </c>
    </row>
    <row r="317" spans="1:21">
      <c r="A317" s="108">
        <v>38272</v>
      </c>
      <c r="B317" s="106">
        <v>15</v>
      </c>
      <c r="C317" s="106">
        <v>16.3</v>
      </c>
      <c r="D317" s="107">
        <v>0.46527777777777773</v>
      </c>
      <c r="E317" s="106">
        <v>12.6</v>
      </c>
      <c r="F317" s="107">
        <v>0.99305555555555547</v>
      </c>
      <c r="G317" s="106">
        <v>70</v>
      </c>
      <c r="H317" s="106">
        <v>0</v>
      </c>
      <c r="I317" s="106">
        <v>0</v>
      </c>
      <c r="J317" s="107">
        <v>0</v>
      </c>
      <c r="K317" s="106">
        <v>0</v>
      </c>
      <c r="L317" s="107">
        <v>0</v>
      </c>
      <c r="M317" s="106">
        <v>20.399999999999999</v>
      </c>
      <c r="N317" s="106">
        <v>235</v>
      </c>
      <c r="O317" s="107">
        <v>0.52777777777777779</v>
      </c>
      <c r="P317" s="106">
        <v>58.7</v>
      </c>
      <c r="Q317" s="106">
        <v>277</v>
      </c>
      <c r="R317" s="106"/>
      <c r="S317" s="106"/>
      <c r="T317" s="106"/>
      <c r="U317" s="106">
        <v>98.61</v>
      </c>
    </row>
    <row r="318" spans="1:21">
      <c r="A318" s="105">
        <v>38273</v>
      </c>
      <c r="B318" s="103">
        <v>14.4</v>
      </c>
      <c r="C318" s="103">
        <v>20.399999999999999</v>
      </c>
      <c r="D318" s="104">
        <v>0.55555555555555558</v>
      </c>
      <c r="E318" s="103">
        <v>9.6999999999999993</v>
      </c>
      <c r="F318" s="104">
        <v>0.22916666666666666</v>
      </c>
      <c r="G318" s="103">
        <v>69</v>
      </c>
      <c r="H318" s="103">
        <v>1.5</v>
      </c>
      <c r="I318" s="103">
        <v>1.4</v>
      </c>
      <c r="J318" s="104">
        <v>0.9375</v>
      </c>
      <c r="K318" s="103">
        <v>0.7</v>
      </c>
      <c r="L318" s="104">
        <v>0.92361111111111116</v>
      </c>
      <c r="M318" s="103">
        <v>21.2</v>
      </c>
      <c r="N318" s="103">
        <v>182</v>
      </c>
      <c r="O318" s="104">
        <v>0.94444444444444453</v>
      </c>
      <c r="P318" s="103">
        <v>51.5</v>
      </c>
      <c r="Q318" s="103">
        <v>255</v>
      </c>
      <c r="R318" s="103"/>
      <c r="S318" s="103"/>
      <c r="T318" s="103"/>
      <c r="U318" s="103">
        <v>98.61</v>
      </c>
    </row>
    <row r="319" spans="1:21">
      <c r="A319" s="108">
        <v>38274</v>
      </c>
      <c r="B319" s="106">
        <v>15.2</v>
      </c>
      <c r="C319" s="106">
        <v>16.899999999999999</v>
      </c>
      <c r="D319" s="107">
        <v>0.57638888888888895</v>
      </c>
      <c r="E319" s="106">
        <v>13.1</v>
      </c>
      <c r="F319" s="107">
        <v>0</v>
      </c>
      <c r="G319" s="106">
        <v>68</v>
      </c>
      <c r="H319" s="106">
        <v>0.5</v>
      </c>
      <c r="I319" s="106">
        <v>0.3</v>
      </c>
      <c r="J319" s="107">
        <v>0.875</v>
      </c>
      <c r="K319" s="106">
        <v>0.3</v>
      </c>
      <c r="L319" s="107">
        <v>0.875</v>
      </c>
      <c r="M319" s="106">
        <v>29.8</v>
      </c>
      <c r="N319" s="106">
        <v>244</v>
      </c>
      <c r="O319" s="107">
        <v>0.3263888888888889</v>
      </c>
      <c r="P319" s="106">
        <v>65.900000000000006</v>
      </c>
      <c r="Q319" s="106">
        <v>245</v>
      </c>
      <c r="R319" s="106"/>
      <c r="S319" s="106"/>
      <c r="T319" s="106"/>
      <c r="U319" s="106">
        <v>98.61</v>
      </c>
    </row>
    <row r="320" spans="1:21">
      <c r="A320" s="105">
        <v>38275</v>
      </c>
      <c r="B320" s="103">
        <v>13</v>
      </c>
      <c r="C320" s="103">
        <v>15</v>
      </c>
      <c r="D320" s="104">
        <v>0</v>
      </c>
      <c r="E320" s="103">
        <v>11.8</v>
      </c>
      <c r="F320" s="104">
        <v>0.50694444444444442</v>
      </c>
      <c r="G320" s="103">
        <v>82</v>
      </c>
      <c r="H320" s="103">
        <v>36</v>
      </c>
      <c r="I320" s="103">
        <v>5.0999999999999996</v>
      </c>
      <c r="J320" s="104">
        <v>0.46527777777777773</v>
      </c>
      <c r="K320" s="103">
        <v>2</v>
      </c>
      <c r="L320" s="104">
        <v>0.49305555555555558</v>
      </c>
      <c r="M320" s="103">
        <v>34.6</v>
      </c>
      <c r="N320" s="103">
        <v>243</v>
      </c>
      <c r="O320" s="104">
        <v>0.59027777777777779</v>
      </c>
      <c r="P320" s="103">
        <v>77.8</v>
      </c>
      <c r="Q320" s="103">
        <v>256</v>
      </c>
      <c r="R320" s="103"/>
      <c r="S320" s="103"/>
      <c r="T320" s="103"/>
      <c r="U320" s="103">
        <v>98.61</v>
      </c>
    </row>
    <row r="321" spans="1:21">
      <c r="A321" s="108">
        <v>38276</v>
      </c>
      <c r="B321" s="106">
        <v>12.8</v>
      </c>
      <c r="C321" s="106">
        <v>14.8</v>
      </c>
      <c r="D321" s="107">
        <v>0.36805555555555558</v>
      </c>
      <c r="E321" s="106">
        <v>11.3</v>
      </c>
      <c r="F321" s="107">
        <v>0.1111111111111111</v>
      </c>
      <c r="G321" s="106">
        <v>81</v>
      </c>
      <c r="H321" s="106">
        <v>36.9</v>
      </c>
      <c r="I321" s="106">
        <v>9.6999999999999993</v>
      </c>
      <c r="J321" s="107">
        <v>5.5555555555555552E-2</v>
      </c>
      <c r="K321" s="106">
        <v>2.5</v>
      </c>
      <c r="L321" s="107">
        <v>2.7777777777777776E-2</v>
      </c>
      <c r="M321" s="106">
        <v>28.4</v>
      </c>
      <c r="N321" s="106">
        <v>236</v>
      </c>
      <c r="O321" s="107">
        <v>0.375</v>
      </c>
      <c r="P321" s="106">
        <v>82.8</v>
      </c>
      <c r="Q321" s="106">
        <v>248</v>
      </c>
      <c r="R321" s="106"/>
      <c r="S321" s="106"/>
      <c r="T321" s="106"/>
      <c r="U321" s="106">
        <v>99.3</v>
      </c>
    </row>
    <row r="322" spans="1:21">
      <c r="A322" s="105">
        <v>38277</v>
      </c>
      <c r="B322" s="103">
        <v>13.3</v>
      </c>
      <c r="C322" s="103">
        <v>16.5</v>
      </c>
      <c r="D322" s="104">
        <v>0.51388888888888895</v>
      </c>
      <c r="E322" s="103">
        <v>10.3</v>
      </c>
      <c r="F322" s="104">
        <v>0.19444444444444445</v>
      </c>
      <c r="G322" s="103">
        <v>76</v>
      </c>
      <c r="H322" s="103">
        <v>0</v>
      </c>
      <c r="I322" s="103">
        <v>0</v>
      </c>
      <c r="J322" s="104">
        <v>0</v>
      </c>
      <c r="K322" s="103">
        <v>0</v>
      </c>
      <c r="L322" s="104">
        <v>0</v>
      </c>
      <c r="M322" s="103">
        <v>12.1</v>
      </c>
      <c r="N322" s="103">
        <v>109</v>
      </c>
      <c r="O322" s="104">
        <v>0.9375</v>
      </c>
      <c r="P322" s="103">
        <v>28.8</v>
      </c>
      <c r="Q322" s="103">
        <v>115</v>
      </c>
      <c r="R322" s="103"/>
      <c r="S322" s="103"/>
      <c r="T322" s="103"/>
      <c r="U322" s="103">
        <v>99.3</v>
      </c>
    </row>
    <row r="323" spans="1:21">
      <c r="A323" s="108">
        <v>38278</v>
      </c>
      <c r="B323" s="106">
        <v>15.3</v>
      </c>
      <c r="C323" s="106">
        <v>19</v>
      </c>
      <c r="D323" s="107">
        <v>0.59722222222222221</v>
      </c>
      <c r="E323" s="106">
        <v>12.3</v>
      </c>
      <c r="F323" s="107">
        <v>0</v>
      </c>
      <c r="G323" s="106">
        <v>75</v>
      </c>
      <c r="H323" s="106">
        <v>3</v>
      </c>
      <c r="I323" s="106">
        <v>1.2</v>
      </c>
      <c r="J323" s="107">
        <v>0.86111111111111116</v>
      </c>
      <c r="K323" s="106">
        <v>0.6</v>
      </c>
      <c r="L323" s="107">
        <v>0.85416666666666663</v>
      </c>
      <c r="M323" s="106">
        <v>19.100000000000001</v>
      </c>
      <c r="N323" s="106">
        <v>124</v>
      </c>
      <c r="O323" s="107">
        <v>0.49305555555555558</v>
      </c>
      <c r="P323" s="106">
        <v>44.3</v>
      </c>
      <c r="Q323" s="106">
        <v>130</v>
      </c>
      <c r="R323" s="106"/>
      <c r="S323" s="106"/>
      <c r="T323" s="106"/>
      <c r="U323" s="106">
        <v>98.61</v>
      </c>
    </row>
    <row r="324" spans="1:21">
      <c r="A324" s="105">
        <v>38279</v>
      </c>
      <c r="B324" s="103">
        <v>18.899999999999999</v>
      </c>
      <c r="C324" s="103">
        <v>25.1</v>
      </c>
      <c r="D324" s="104">
        <v>0.90972222222222221</v>
      </c>
      <c r="E324" s="103">
        <v>15</v>
      </c>
      <c r="F324" s="104">
        <v>1.3888888888888888E-2</v>
      </c>
      <c r="G324" s="103">
        <v>77</v>
      </c>
      <c r="H324" s="103">
        <v>0.4</v>
      </c>
      <c r="I324" s="103">
        <v>0.3</v>
      </c>
      <c r="J324" s="104">
        <v>3.4722222222222224E-2</v>
      </c>
      <c r="K324" s="103">
        <v>0.1</v>
      </c>
      <c r="L324" s="104">
        <v>0</v>
      </c>
      <c r="M324" s="103">
        <v>20.100000000000001</v>
      </c>
      <c r="N324" s="103">
        <v>156</v>
      </c>
      <c r="O324" s="104">
        <v>0.86111111111111116</v>
      </c>
      <c r="P324" s="103">
        <v>85.3</v>
      </c>
      <c r="Q324" s="103">
        <v>157</v>
      </c>
      <c r="R324" s="103"/>
      <c r="S324" s="103"/>
      <c r="T324" s="103"/>
      <c r="U324" s="103">
        <v>99.3</v>
      </c>
    </row>
    <row r="325" spans="1:21">
      <c r="A325" s="108">
        <v>38280</v>
      </c>
      <c r="B325" s="106">
        <v>23</v>
      </c>
      <c r="C325" s="106">
        <v>26.6</v>
      </c>
      <c r="D325" s="107">
        <v>0.54166666666666663</v>
      </c>
      <c r="E325" s="106">
        <v>15.4</v>
      </c>
      <c r="F325" s="107">
        <v>0.98611111111111116</v>
      </c>
      <c r="G325" s="106">
        <v>55</v>
      </c>
      <c r="H325" s="106">
        <v>0</v>
      </c>
      <c r="I325" s="106">
        <v>0</v>
      </c>
      <c r="J325" s="107">
        <v>0</v>
      </c>
      <c r="K325" s="106">
        <v>0</v>
      </c>
      <c r="L325" s="107">
        <v>0</v>
      </c>
      <c r="M325" s="106">
        <v>43.1</v>
      </c>
      <c r="N325" s="106">
        <v>187</v>
      </c>
      <c r="O325" s="107">
        <v>0.44444444444444442</v>
      </c>
      <c r="P325" s="106">
        <v>130</v>
      </c>
      <c r="Q325" s="106">
        <v>178</v>
      </c>
      <c r="R325" s="106"/>
      <c r="S325" s="106"/>
      <c r="T325" s="106"/>
      <c r="U325" s="106">
        <v>99.3</v>
      </c>
    </row>
    <row r="326" spans="1:21">
      <c r="A326" s="105">
        <v>38281</v>
      </c>
      <c r="B326" s="103">
        <v>15.5</v>
      </c>
      <c r="C326" s="103">
        <v>16.899999999999999</v>
      </c>
      <c r="D326" s="104">
        <v>0.53472222222222221</v>
      </c>
      <c r="E326" s="103">
        <v>13.9</v>
      </c>
      <c r="F326" s="104">
        <v>0.99305555555555547</v>
      </c>
      <c r="G326" s="103">
        <v>84</v>
      </c>
      <c r="H326" s="103">
        <v>0</v>
      </c>
      <c r="I326" s="103">
        <v>0</v>
      </c>
      <c r="J326" s="104">
        <v>0</v>
      </c>
      <c r="K326" s="103">
        <v>0</v>
      </c>
      <c r="L326" s="104">
        <v>0</v>
      </c>
      <c r="M326" s="103">
        <v>10.1</v>
      </c>
      <c r="N326" s="103">
        <v>33</v>
      </c>
      <c r="O326" s="104">
        <v>0</v>
      </c>
      <c r="P326" s="103">
        <v>40</v>
      </c>
      <c r="Q326" s="103">
        <v>340</v>
      </c>
      <c r="R326" s="103"/>
      <c r="S326" s="103"/>
      <c r="T326" s="103"/>
      <c r="U326" s="103">
        <v>98.61</v>
      </c>
    </row>
    <row r="327" spans="1:21">
      <c r="A327" s="108">
        <v>38282</v>
      </c>
      <c r="B327" s="106">
        <v>20</v>
      </c>
      <c r="C327" s="106">
        <v>24.4</v>
      </c>
      <c r="D327" s="107">
        <v>0.60416666666666663</v>
      </c>
      <c r="E327" s="106">
        <v>13.7</v>
      </c>
      <c r="F327" s="107">
        <v>1.3888888888888888E-2</v>
      </c>
      <c r="G327" s="106">
        <v>60</v>
      </c>
      <c r="H327" s="106">
        <v>0</v>
      </c>
      <c r="I327" s="106">
        <v>0</v>
      </c>
      <c r="J327" s="107">
        <v>0</v>
      </c>
      <c r="K327" s="106">
        <v>0</v>
      </c>
      <c r="L327" s="107">
        <v>0</v>
      </c>
      <c r="M327" s="106">
        <v>30</v>
      </c>
      <c r="N327" s="106">
        <v>165</v>
      </c>
      <c r="O327" s="107">
        <v>0.90972222222222221</v>
      </c>
      <c r="P327" s="106">
        <v>96.1</v>
      </c>
      <c r="Q327" s="106">
        <v>171</v>
      </c>
      <c r="R327" s="106"/>
      <c r="S327" s="106"/>
      <c r="T327" s="106"/>
      <c r="U327" s="106">
        <v>97.91</v>
      </c>
    </row>
    <row r="328" spans="1:21">
      <c r="A328" s="105">
        <v>38283</v>
      </c>
      <c r="B328" s="103">
        <v>22.3</v>
      </c>
      <c r="C328" s="103">
        <v>25.9</v>
      </c>
      <c r="D328" s="104">
        <v>0.61111111111111105</v>
      </c>
      <c r="E328" s="103">
        <v>19.8</v>
      </c>
      <c r="F328" s="104">
        <v>0.2986111111111111</v>
      </c>
      <c r="G328" s="103">
        <v>47</v>
      </c>
      <c r="H328" s="103">
        <v>0</v>
      </c>
      <c r="I328" s="103">
        <v>0</v>
      </c>
      <c r="J328" s="104">
        <v>0</v>
      </c>
      <c r="K328" s="103">
        <v>0</v>
      </c>
      <c r="L328" s="104">
        <v>0</v>
      </c>
      <c r="M328" s="103">
        <v>29.3</v>
      </c>
      <c r="N328" s="103">
        <v>149</v>
      </c>
      <c r="O328" s="104">
        <v>0</v>
      </c>
      <c r="P328" s="103">
        <v>89.6</v>
      </c>
      <c r="Q328" s="103">
        <v>180</v>
      </c>
      <c r="R328" s="103"/>
      <c r="S328" s="103"/>
      <c r="T328" s="103"/>
      <c r="U328" s="103">
        <v>99.3</v>
      </c>
    </row>
    <row r="329" spans="1:21">
      <c r="A329" s="108">
        <v>38284</v>
      </c>
      <c r="B329" s="106">
        <v>21.3</v>
      </c>
      <c r="C329" s="106">
        <v>24</v>
      </c>
      <c r="D329" s="107">
        <v>0.11805555555555557</v>
      </c>
      <c r="E329" s="106">
        <v>15.4</v>
      </c>
      <c r="F329" s="107">
        <v>0.95833333333333337</v>
      </c>
      <c r="G329" s="106">
        <v>57</v>
      </c>
      <c r="H329" s="106">
        <v>0</v>
      </c>
      <c r="I329" s="106">
        <v>0</v>
      </c>
      <c r="J329" s="107">
        <v>0</v>
      </c>
      <c r="K329" s="106">
        <v>0</v>
      </c>
      <c r="L329" s="107">
        <v>0</v>
      </c>
      <c r="M329" s="106">
        <v>25.7</v>
      </c>
      <c r="N329" s="106">
        <v>174</v>
      </c>
      <c r="O329" s="107">
        <v>0.51388888888888895</v>
      </c>
      <c r="P329" s="106">
        <v>104.4</v>
      </c>
      <c r="Q329" s="106">
        <v>171</v>
      </c>
      <c r="R329" s="106"/>
      <c r="S329" s="106"/>
      <c r="T329" s="106"/>
      <c r="U329" s="106">
        <v>100</v>
      </c>
    </row>
    <row r="330" spans="1:21">
      <c r="A330" s="105">
        <v>38285</v>
      </c>
      <c r="B330" s="103">
        <v>15</v>
      </c>
      <c r="C330" s="103">
        <v>16.600000000000001</v>
      </c>
      <c r="D330" s="104">
        <v>0.11805555555555557</v>
      </c>
      <c r="E330" s="103">
        <v>13.8</v>
      </c>
      <c r="F330" s="104">
        <v>0.99305555555555547</v>
      </c>
      <c r="G330" s="103">
        <v>80</v>
      </c>
      <c r="H330" s="103">
        <v>0.1</v>
      </c>
      <c r="I330" s="103">
        <v>0.1</v>
      </c>
      <c r="J330" s="104">
        <v>0.50694444444444442</v>
      </c>
      <c r="K330" s="103">
        <v>0.1</v>
      </c>
      <c r="L330" s="104">
        <v>0.50694444444444442</v>
      </c>
      <c r="M330" s="103">
        <v>13</v>
      </c>
      <c r="N330" s="103">
        <v>279</v>
      </c>
      <c r="O330" s="104">
        <v>0.99305555555555547</v>
      </c>
      <c r="P330" s="103">
        <v>62.3</v>
      </c>
      <c r="Q330" s="103">
        <v>293</v>
      </c>
      <c r="R330" s="103"/>
      <c r="S330" s="103"/>
      <c r="T330" s="103"/>
      <c r="U330" s="103">
        <v>99.3</v>
      </c>
    </row>
    <row r="331" spans="1:21">
      <c r="A331" s="108">
        <v>38286</v>
      </c>
      <c r="B331" s="106">
        <v>13.7</v>
      </c>
      <c r="C331" s="106">
        <v>16.3</v>
      </c>
      <c r="D331" s="107">
        <v>0.98611111111111116</v>
      </c>
      <c r="E331" s="106">
        <v>11.5</v>
      </c>
      <c r="F331" s="107">
        <v>6.9444444444444441E-3</v>
      </c>
      <c r="G331" s="106">
        <v>70</v>
      </c>
      <c r="H331" s="106">
        <v>2</v>
      </c>
      <c r="I331" s="106">
        <v>1.4</v>
      </c>
      <c r="J331" s="107">
        <v>0.125</v>
      </c>
      <c r="K331" s="106">
        <v>0.8</v>
      </c>
      <c r="L331" s="107">
        <v>9.7222222222222224E-2</v>
      </c>
      <c r="M331" s="106">
        <v>17.5</v>
      </c>
      <c r="N331" s="106">
        <v>221</v>
      </c>
      <c r="O331" s="107">
        <v>0.97916666666666663</v>
      </c>
      <c r="P331" s="106">
        <v>59.4</v>
      </c>
      <c r="Q331" s="106">
        <v>133</v>
      </c>
      <c r="R331" s="106"/>
      <c r="S331" s="106"/>
      <c r="T331" s="106"/>
      <c r="U331" s="106">
        <v>100</v>
      </c>
    </row>
    <row r="332" spans="1:21">
      <c r="A332" s="105">
        <v>38287</v>
      </c>
      <c r="B332" s="103">
        <v>15.9</v>
      </c>
      <c r="C332" s="103">
        <v>17.2</v>
      </c>
      <c r="D332" s="104">
        <v>0.65277777777777779</v>
      </c>
      <c r="E332" s="103">
        <v>13.9</v>
      </c>
      <c r="F332" s="104">
        <v>0.30555555555555552</v>
      </c>
      <c r="G332" s="103">
        <v>61</v>
      </c>
      <c r="H332" s="103">
        <v>0.3</v>
      </c>
      <c r="I332" s="103">
        <v>0.2</v>
      </c>
      <c r="J332" s="104">
        <v>0.3125</v>
      </c>
      <c r="K332" s="103">
        <v>0.1</v>
      </c>
      <c r="L332" s="104">
        <v>0.2986111111111111</v>
      </c>
      <c r="M332" s="103">
        <v>37.5</v>
      </c>
      <c r="N332" s="103">
        <v>136</v>
      </c>
      <c r="O332" s="104">
        <v>0.13194444444444445</v>
      </c>
      <c r="P332" s="103">
        <v>85</v>
      </c>
      <c r="Q332" s="103">
        <v>139</v>
      </c>
      <c r="R332" s="103"/>
      <c r="S332" s="103"/>
      <c r="T332" s="103"/>
      <c r="U332" s="103">
        <v>98.61</v>
      </c>
    </row>
    <row r="333" spans="1:21">
      <c r="A333" s="108">
        <v>38288</v>
      </c>
      <c r="B333" s="106">
        <v>16.100000000000001</v>
      </c>
      <c r="C333" s="106">
        <v>19.100000000000001</v>
      </c>
      <c r="D333" s="107">
        <v>0.52777777777777779</v>
      </c>
      <c r="E333" s="106">
        <v>14.5</v>
      </c>
      <c r="F333" s="107">
        <v>0.1875</v>
      </c>
      <c r="G333" s="106">
        <v>56</v>
      </c>
      <c r="H333" s="106">
        <v>0</v>
      </c>
      <c r="I333" s="106">
        <v>0</v>
      </c>
      <c r="J333" s="107">
        <v>0</v>
      </c>
      <c r="K333" s="106">
        <v>0</v>
      </c>
      <c r="L333" s="107">
        <v>0</v>
      </c>
      <c r="M333" s="106">
        <v>35.299999999999997</v>
      </c>
      <c r="N333" s="106">
        <v>175</v>
      </c>
      <c r="O333" s="107">
        <v>7.6388888888888895E-2</v>
      </c>
      <c r="P333" s="106">
        <v>90.4</v>
      </c>
      <c r="Q333" s="106">
        <v>183</v>
      </c>
      <c r="R333" s="106"/>
      <c r="S333" s="106"/>
      <c r="T333" s="106"/>
      <c r="U333" s="106">
        <v>100</v>
      </c>
    </row>
    <row r="334" spans="1:21">
      <c r="A334" s="105">
        <v>38289</v>
      </c>
      <c r="B334" s="103">
        <v>15.4</v>
      </c>
      <c r="C334" s="103">
        <v>17.899999999999999</v>
      </c>
      <c r="D334" s="104">
        <v>0.68055555555555547</v>
      </c>
      <c r="E334" s="103">
        <v>13.1</v>
      </c>
      <c r="F334" s="104">
        <v>0.25</v>
      </c>
      <c r="G334" s="103">
        <v>51</v>
      </c>
      <c r="H334" s="103">
        <v>0</v>
      </c>
      <c r="I334" s="103">
        <v>0</v>
      </c>
      <c r="J334" s="104">
        <v>0</v>
      </c>
      <c r="K334" s="103">
        <v>0</v>
      </c>
      <c r="L334" s="104">
        <v>0</v>
      </c>
      <c r="M334" s="103">
        <v>41.6</v>
      </c>
      <c r="N334" s="103">
        <v>187</v>
      </c>
      <c r="O334" s="104">
        <v>9.7222222222222224E-2</v>
      </c>
      <c r="P334" s="103">
        <v>87.8</v>
      </c>
      <c r="Q334" s="103">
        <v>190</v>
      </c>
      <c r="R334" s="103"/>
      <c r="S334" s="103"/>
      <c r="T334" s="103"/>
      <c r="U334" s="103">
        <v>99.3</v>
      </c>
    </row>
    <row r="335" spans="1:21">
      <c r="A335" s="108">
        <v>38290</v>
      </c>
      <c r="B335" s="106">
        <v>15.5</v>
      </c>
      <c r="C335" s="106">
        <v>18.8</v>
      </c>
      <c r="D335" s="107">
        <v>0.60416666666666663</v>
      </c>
      <c r="E335" s="106">
        <v>12.5</v>
      </c>
      <c r="F335" s="107">
        <v>0.97222222222222221</v>
      </c>
      <c r="G335" s="106">
        <v>55</v>
      </c>
      <c r="H335" s="106">
        <v>0</v>
      </c>
      <c r="I335" s="106">
        <v>0</v>
      </c>
      <c r="J335" s="107">
        <v>0</v>
      </c>
      <c r="K335" s="106">
        <v>0</v>
      </c>
      <c r="L335" s="107">
        <v>0</v>
      </c>
      <c r="M335" s="106">
        <v>27.8</v>
      </c>
      <c r="N335" s="106">
        <v>176</v>
      </c>
      <c r="O335" s="107">
        <v>1.3888888888888888E-2</v>
      </c>
      <c r="P335" s="106">
        <v>71.3</v>
      </c>
      <c r="Q335" s="106">
        <v>184</v>
      </c>
      <c r="R335" s="106"/>
      <c r="S335" s="106"/>
      <c r="T335" s="106"/>
      <c r="U335" s="106">
        <v>99.3</v>
      </c>
    </row>
    <row r="336" spans="1:21">
      <c r="A336" s="105">
        <v>38291</v>
      </c>
      <c r="B336" s="103">
        <v>13.2</v>
      </c>
      <c r="C336" s="103">
        <v>15.5</v>
      </c>
      <c r="D336" s="104">
        <v>0.70138888888888884</v>
      </c>
      <c r="E336" s="103">
        <v>10.5</v>
      </c>
      <c r="F336" s="104">
        <v>0.27083333333333331</v>
      </c>
      <c r="G336" s="103">
        <v>76</v>
      </c>
      <c r="H336" s="103">
        <v>13.6</v>
      </c>
      <c r="I336" s="103">
        <v>10.199999999999999</v>
      </c>
      <c r="J336" s="104">
        <v>0.88194444444444453</v>
      </c>
      <c r="K336" s="103">
        <v>8.1</v>
      </c>
      <c r="L336" s="104">
        <v>0.875</v>
      </c>
      <c r="M336" s="103">
        <v>22.8</v>
      </c>
      <c r="N336" s="103">
        <v>352</v>
      </c>
      <c r="O336" s="104">
        <v>0.83333333333333337</v>
      </c>
      <c r="P336" s="103">
        <v>67</v>
      </c>
      <c r="Q336" s="103">
        <v>67</v>
      </c>
      <c r="R336" s="103"/>
      <c r="S336" s="103"/>
      <c r="T336" s="103"/>
      <c r="U336" s="103">
        <v>99.3</v>
      </c>
    </row>
    <row r="337" spans="1:21">
      <c r="B337" s="82">
        <v>17.06129032258065</v>
      </c>
      <c r="C337" s="82">
        <v>20.141935483870963</v>
      </c>
      <c r="D337" s="82">
        <v>0.49596774193548382</v>
      </c>
      <c r="E337" s="82">
        <v>14.177419354838708</v>
      </c>
      <c r="F337" s="82">
        <v>0.46796594982078854</v>
      </c>
      <c r="G337" s="82">
        <v>70.290322580645167</v>
      </c>
      <c r="H337" s="82">
        <v>99.499999999999986</v>
      </c>
      <c r="I337" s="82">
        <v>1.0709677419354837</v>
      </c>
      <c r="J337" s="82">
        <v>0.2907706093189964</v>
      </c>
      <c r="K337" s="82">
        <v>0.56451612903225812</v>
      </c>
      <c r="L337" s="82">
        <v>0.28001792114695345</v>
      </c>
      <c r="M337" s="82">
        <v>23.683870967741935</v>
      </c>
      <c r="N337" s="82">
        <v>192.06451612903226</v>
      </c>
      <c r="O337" s="82">
        <v>0.51724910394265233</v>
      </c>
      <c r="P337" s="82">
        <v>67.119354838709668</v>
      </c>
      <c r="Q337" s="82">
        <v>189.25806451612902</v>
      </c>
    </row>
    <row r="340" spans="1:21">
      <c r="A340" s="105">
        <v>38292</v>
      </c>
      <c r="B340" s="103">
        <v>12.8</v>
      </c>
      <c r="C340" s="103">
        <v>13.7</v>
      </c>
      <c r="D340" s="104">
        <v>0.10416666666666667</v>
      </c>
      <c r="E340" s="103">
        <v>11.5</v>
      </c>
      <c r="F340" s="104">
        <v>0</v>
      </c>
      <c r="G340" s="103">
        <v>88</v>
      </c>
      <c r="H340" s="103">
        <v>35</v>
      </c>
      <c r="I340" s="103">
        <v>8.8000000000000007</v>
      </c>
      <c r="J340" s="104">
        <v>0.83333333333333337</v>
      </c>
      <c r="K340" s="103">
        <v>3.6</v>
      </c>
      <c r="L340" s="104">
        <v>0.82638888888888884</v>
      </c>
      <c r="M340" s="103">
        <v>24.8</v>
      </c>
      <c r="N340" s="103">
        <v>294</v>
      </c>
      <c r="O340" s="104">
        <v>0.21527777777777779</v>
      </c>
      <c r="P340" s="103">
        <v>71.599999999999994</v>
      </c>
      <c r="Q340" s="103">
        <v>332</v>
      </c>
      <c r="R340" s="103"/>
      <c r="S340" s="103"/>
      <c r="T340" s="103"/>
      <c r="U340" s="103">
        <v>97.91</v>
      </c>
    </row>
    <row r="341" spans="1:21">
      <c r="A341" s="108">
        <v>38293</v>
      </c>
      <c r="B341" s="106">
        <v>13</v>
      </c>
      <c r="C341" s="106">
        <v>16.2</v>
      </c>
      <c r="D341" s="107">
        <v>0.51388888888888895</v>
      </c>
      <c r="E341" s="106">
        <v>10.7</v>
      </c>
      <c r="F341" s="107">
        <v>0.34722222222222227</v>
      </c>
      <c r="G341" s="106">
        <v>78</v>
      </c>
      <c r="H341" s="106">
        <v>1.7</v>
      </c>
      <c r="I341" s="106">
        <v>0.7</v>
      </c>
      <c r="J341" s="107">
        <v>0.10416666666666667</v>
      </c>
      <c r="K341" s="106">
        <v>0.3</v>
      </c>
      <c r="L341" s="107">
        <v>6.9444444444444434E-2</v>
      </c>
      <c r="M341" s="106">
        <v>14.7</v>
      </c>
      <c r="N341" s="106">
        <v>142</v>
      </c>
      <c r="O341" s="107">
        <v>6.25E-2</v>
      </c>
      <c r="P341" s="106">
        <v>43.2</v>
      </c>
      <c r="Q341" s="106">
        <v>239</v>
      </c>
      <c r="R341" s="106"/>
      <c r="S341" s="106"/>
      <c r="T341" s="106"/>
      <c r="U341" s="106">
        <v>97.22</v>
      </c>
    </row>
    <row r="342" spans="1:21">
      <c r="A342" s="105">
        <v>38294</v>
      </c>
      <c r="B342" s="103">
        <v>16.8</v>
      </c>
      <c r="C342" s="103">
        <v>19.100000000000001</v>
      </c>
      <c r="D342" s="104">
        <v>0.65972222222222221</v>
      </c>
      <c r="E342" s="103">
        <v>14</v>
      </c>
      <c r="F342" s="104">
        <v>2.0833333333333332E-2</v>
      </c>
      <c r="G342" s="103">
        <v>60</v>
      </c>
      <c r="H342" s="103">
        <v>0</v>
      </c>
      <c r="I342" s="103">
        <v>0</v>
      </c>
      <c r="J342" s="104">
        <v>0</v>
      </c>
      <c r="K342" s="103">
        <v>0</v>
      </c>
      <c r="L342" s="104">
        <v>0</v>
      </c>
      <c r="M342" s="103">
        <v>20.3</v>
      </c>
      <c r="N342" s="103">
        <v>152</v>
      </c>
      <c r="O342" s="104">
        <v>0.10416666666666667</v>
      </c>
      <c r="P342" s="103">
        <v>64.8</v>
      </c>
      <c r="Q342" s="103">
        <v>171</v>
      </c>
      <c r="R342" s="103"/>
      <c r="S342" s="103"/>
      <c r="T342" s="103"/>
      <c r="U342" s="103">
        <v>100</v>
      </c>
    </row>
    <row r="343" spans="1:21">
      <c r="A343" s="108">
        <v>38295</v>
      </c>
      <c r="B343" s="106">
        <v>15.1</v>
      </c>
      <c r="C343" s="106">
        <v>16.100000000000001</v>
      </c>
      <c r="D343" s="107">
        <v>0</v>
      </c>
      <c r="E343" s="106">
        <v>14.2</v>
      </c>
      <c r="F343" s="107">
        <v>0.86111111111111116</v>
      </c>
      <c r="G343" s="106">
        <v>83</v>
      </c>
      <c r="H343" s="106">
        <v>7.4</v>
      </c>
      <c r="I343" s="106">
        <v>7.1</v>
      </c>
      <c r="J343" s="107">
        <v>0.9375</v>
      </c>
      <c r="K343" s="106">
        <v>5.2</v>
      </c>
      <c r="L343" s="107">
        <v>0.90277777777777779</v>
      </c>
      <c r="M343" s="106">
        <v>18.5</v>
      </c>
      <c r="N343" s="106">
        <v>256</v>
      </c>
      <c r="O343" s="107">
        <v>0.9375</v>
      </c>
      <c r="P343" s="106">
        <v>43.2</v>
      </c>
      <c r="Q343" s="106">
        <v>264</v>
      </c>
      <c r="R343" s="106"/>
      <c r="S343" s="106"/>
      <c r="T343" s="106"/>
      <c r="U343" s="106">
        <v>99.3</v>
      </c>
    </row>
    <row r="344" spans="1:21">
      <c r="A344" s="105">
        <v>38296</v>
      </c>
      <c r="B344" s="103">
        <v>14.1</v>
      </c>
      <c r="C344" s="103">
        <v>15.1</v>
      </c>
      <c r="D344" s="104">
        <v>9.0277777777777776E-2</v>
      </c>
      <c r="E344" s="103">
        <v>13.2</v>
      </c>
      <c r="F344" s="104">
        <v>0.375</v>
      </c>
      <c r="G344" s="103">
        <v>80</v>
      </c>
      <c r="H344" s="103">
        <v>0</v>
      </c>
      <c r="I344" s="103">
        <v>0.1</v>
      </c>
      <c r="J344" s="104">
        <v>0.97222222222222221</v>
      </c>
      <c r="K344" s="103">
        <v>0</v>
      </c>
      <c r="L344" s="104">
        <v>0</v>
      </c>
      <c r="M344" s="103">
        <v>15.9</v>
      </c>
      <c r="N344" s="103">
        <v>24</v>
      </c>
      <c r="O344" s="104">
        <v>0.34722222222222227</v>
      </c>
      <c r="P344" s="103">
        <v>41.4</v>
      </c>
      <c r="Q344" s="103">
        <v>40</v>
      </c>
      <c r="R344" s="103"/>
      <c r="S344" s="103"/>
      <c r="T344" s="103"/>
      <c r="U344" s="103">
        <v>98.61</v>
      </c>
    </row>
    <row r="345" spans="1:21">
      <c r="A345" s="108">
        <v>38297</v>
      </c>
      <c r="B345" s="106">
        <v>12.8</v>
      </c>
      <c r="C345" s="106">
        <v>13.8</v>
      </c>
      <c r="D345" s="107">
        <v>0</v>
      </c>
      <c r="E345" s="106">
        <v>11.5</v>
      </c>
      <c r="F345" s="107">
        <v>0.84722222222222221</v>
      </c>
      <c r="G345" s="106">
        <v>72</v>
      </c>
      <c r="H345" s="106">
        <v>0</v>
      </c>
      <c r="I345" s="106">
        <v>0</v>
      </c>
      <c r="J345" s="107">
        <v>0</v>
      </c>
      <c r="K345" s="106">
        <v>0</v>
      </c>
      <c r="L345" s="107">
        <v>0</v>
      </c>
      <c r="M345" s="106">
        <v>12.6</v>
      </c>
      <c r="N345" s="106">
        <v>15</v>
      </c>
      <c r="O345" s="107">
        <v>0.2638888888888889</v>
      </c>
      <c r="P345" s="106">
        <v>34.9</v>
      </c>
      <c r="Q345" s="106">
        <v>337</v>
      </c>
      <c r="R345" s="106"/>
      <c r="S345" s="106"/>
      <c r="T345" s="106"/>
      <c r="U345" s="106">
        <v>100</v>
      </c>
    </row>
    <row r="346" spans="1:21">
      <c r="A346" s="105">
        <v>38298</v>
      </c>
      <c r="B346" s="103">
        <v>12.6</v>
      </c>
      <c r="C346" s="103">
        <v>14.2</v>
      </c>
      <c r="D346" s="104">
        <v>0.4861111111111111</v>
      </c>
      <c r="E346" s="103">
        <v>10.5</v>
      </c>
      <c r="F346" s="104">
        <v>0.99305555555555547</v>
      </c>
      <c r="G346" s="103">
        <v>74</v>
      </c>
      <c r="H346" s="103">
        <v>0</v>
      </c>
      <c r="I346" s="103">
        <v>0</v>
      </c>
      <c r="J346" s="104">
        <v>0</v>
      </c>
      <c r="K346" s="103">
        <v>0</v>
      </c>
      <c r="L346" s="104">
        <v>0</v>
      </c>
      <c r="M346" s="103">
        <v>11</v>
      </c>
      <c r="N346" s="103">
        <v>16</v>
      </c>
      <c r="O346" s="104">
        <v>0.11805555555555557</v>
      </c>
      <c r="P346" s="103">
        <v>31.3</v>
      </c>
      <c r="Q346" s="103">
        <v>335</v>
      </c>
      <c r="R346" s="103"/>
      <c r="S346" s="103"/>
      <c r="T346" s="103"/>
      <c r="U346" s="103">
        <v>98.61</v>
      </c>
    </row>
    <row r="347" spans="1:21">
      <c r="A347" s="108">
        <v>38299</v>
      </c>
      <c r="B347" s="106">
        <v>12.1</v>
      </c>
      <c r="C347" s="106">
        <v>14.5</v>
      </c>
      <c r="D347" s="107">
        <v>0.6875</v>
      </c>
      <c r="E347" s="106">
        <v>8.6999999999999993</v>
      </c>
      <c r="F347" s="107">
        <v>0.1875</v>
      </c>
      <c r="G347" s="106">
        <v>84</v>
      </c>
      <c r="H347" s="106">
        <v>4.8</v>
      </c>
      <c r="I347" s="106">
        <v>4.2</v>
      </c>
      <c r="J347" s="107">
        <v>0.86805555555555547</v>
      </c>
      <c r="K347" s="106">
        <v>1</v>
      </c>
      <c r="L347" s="107">
        <v>0.86805555555555547</v>
      </c>
      <c r="M347" s="106">
        <v>22.6</v>
      </c>
      <c r="N347" s="106">
        <v>256</v>
      </c>
      <c r="O347" s="107">
        <v>0.81944444444444453</v>
      </c>
      <c r="P347" s="106">
        <v>67.3</v>
      </c>
      <c r="Q347" s="106">
        <v>101</v>
      </c>
      <c r="R347" s="106"/>
      <c r="S347" s="106"/>
      <c r="T347" s="106"/>
      <c r="U347" s="106">
        <v>100</v>
      </c>
    </row>
    <row r="348" spans="1:21">
      <c r="A348" s="105">
        <v>38300</v>
      </c>
      <c r="B348" s="103">
        <v>13.8</v>
      </c>
      <c r="C348" s="103">
        <v>14.5</v>
      </c>
      <c r="D348" s="104">
        <v>0.34027777777777773</v>
      </c>
      <c r="E348" s="103">
        <v>12.5</v>
      </c>
      <c r="F348" s="104">
        <v>0.10416666666666667</v>
      </c>
      <c r="G348" s="103">
        <v>81</v>
      </c>
      <c r="H348" s="103">
        <v>6.7</v>
      </c>
      <c r="I348" s="103">
        <v>3.6</v>
      </c>
      <c r="J348" s="104">
        <v>0.10416666666666667</v>
      </c>
      <c r="K348" s="103">
        <v>1</v>
      </c>
      <c r="L348" s="104">
        <v>9.7222222222222224E-2</v>
      </c>
      <c r="M348" s="103">
        <v>43.7</v>
      </c>
      <c r="N348" s="103">
        <v>291</v>
      </c>
      <c r="O348" s="104">
        <v>0.99305555555555547</v>
      </c>
      <c r="P348" s="103">
        <v>78.8</v>
      </c>
      <c r="Q348" s="103">
        <v>295</v>
      </c>
      <c r="R348" s="103"/>
      <c r="S348" s="103"/>
      <c r="T348" s="103"/>
      <c r="U348" s="103">
        <v>100</v>
      </c>
    </row>
    <row r="349" spans="1:21">
      <c r="A349" s="108">
        <v>38301</v>
      </c>
      <c r="B349" s="106">
        <v>11.8</v>
      </c>
      <c r="C349" s="106">
        <v>14.4</v>
      </c>
      <c r="D349" s="107">
        <v>3.4722222222222224E-2</v>
      </c>
      <c r="E349" s="106">
        <v>9.6999999999999993</v>
      </c>
      <c r="F349" s="107">
        <v>0.52083333333333337</v>
      </c>
      <c r="G349" s="106">
        <v>76</v>
      </c>
      <c r="H349" s="106">
        <v>18.100000000000001</v>
      </c>
      <c r="I349" s="106">
        <v>3.4</v>
      </c>
      <c r="J349" s="107">
        <v>0.35416666666666669</v>
      </c>
      <c r="K349" s="106">
        <v>1.9</v>
      </c>
      <c r="L349" s="107">
        <v>0.51388888888888895</v>
      </c>
      <c r="M349" s="106">
        <v>50.8</v>
      </c>
      <c r="N349" s="106">
        <v>301</v>
      </c>
      <c r="O349" s="107">
        <v>0.33333333333333331</v>
      </c>
      <c r="P349" s="106">
        <v>112.3</v>
      </c>
      <c r="Q349" s="106">
        <v>298</v>
      </c>
      <c r="R349" s="106"/>
      <c r="S349" s="106"/>
      <c r="T349" s="106"/>
      <c r="U349" s="106">
        <v>97.91</v>
      </c>
    </row>
    <row r="350" spans="1:21">
      <c r="A350" s="105">
        <v>38302</v>
      </c>
      <c r="B350" s="103">
        <v>11.5</v>
      </c>
      <c r="C350" s="103">
        <v>12.3</v>
      </c>
      <c r="D350" s="104">
        <v>0.20138888888888887</v>
      </c>
      <c r="E350" s="103">
        <v>10.1</v>
      </c>
      <c r="F350" s="104">
        <v>0.79861111111111116</v>
      </c>
      <c r="G350" s="103">
        <v>76</v>
      </c>
      <c r="H350" s="103">
        <v>17.100000000000001</v>
      </c>
      <c r="I350" s="103">
        <v>4.7</v>
      </c>
      <c r="J350" s="104">
        <v>0.79861111111111116</v>
      </c>
      <c r="K350" s="103">
        <v>2.4</v>
      </c>
      <c r="L350" s="104">
        <v>0.27083333333333331</v>
      </c>
      <c r="M350" s="103">
        <v>41.8</v>
      </c>
      <c r="N350" s="103">
        <v>326</v>
      </c>
      <c r="O350" s="104">
        <v>0.45833333333333331</v>
      </c>
      <c r="P350" s="103">
        <v>76.3</v>
      </c>
      <c r="Q350" s="103">
        <v>320</v>
      </c>
      <c r="R350" s="103"/>
      <c r="S350" s="103"/>
      <c r="T350" s="103"/>
      <c r="U350" s="103">
        <v>100</v>
      </c>
    </row>
    <row r="351" spans="1:21">
      <c r="A351" s="108">
        <v>38303</v>
      </c>
      <c r="B351" s="106">
        <v>9.8000000000000007</v>
      </c>
      <c r="C351" s="106">
        <v>11.3</v>
      </c>
      <c r="D351" s="107">
        <v>0.99305555555555547</v>
      </c>
      <c r="E351" s="106">
        <v>8.1</v>
      </c>
      <c r="F351" s="107">
        <v>0.23611111111111113</v>
      </c>
      <c r="G351" s="106">
        <v>75</v>
      </c>
      <c r="H351" s="106">
        <v>4.2</v>
      </c>
      <c r="I351" s="106">
        <v>3.4</v>
      </c>
      <c r="J351" s="107">
        <v>1.3888888888888888E-2</v>
      </c>
      <c r="K351" s="106">
        <v>1.3</v>
      </c>
      <c r="L351" s="107">
        <v>0.1388888888888889</v>
      </c>
      <c r="M351" s="106">
        <v>14</v>
      </c>
      <c r="N351" s="106">
        <v>5</v>
      </c>
      <c r="O351" s="107">
        <v>2.7777777777777776E-2</v>
      </c>
      <c r="P351" s="106">
        <v>46.1</v>
      </c>
      <c r="Q351" s="106">
        <v>38</v>
      </c>
      <c r="R351" s="106"/>
      <c r="S351" s="106"/>
      <c r="T351" s="106"/>
      <c r="U351" s="106">
        <v>98.61</v>
      </c>
    </row>
    <row r="352" spans="1:21">
      <c r="A352" s="105">
        <v>38304</v>
      </c>
      <c r="B352" s="103">
        <v>11.2</v>
      </c>
      <c r="C352" s="103">
        <v>12.8</v>
      </c>
      <c r="D352" s="104">
        <v>0.56944444444444442</v>
      </c>
      <c r="E352" s="103">
        <v>9.3000000000000007</v>
      </c>
      <c r="F352" s="104">
        <v>0.99305555555555547</v>
      </c>
      <c r="G352" s="103">
        <v>76</v>
      </c>
      <c r="H352" s="103">
        <v>12.4</v>
      </c>
      <c r="I352" s="103">
        <v>10.199999999999999</v>
      </c>
      <c r="J352" s="104">
        <v>0.52083333333333337</v>
      </c>
      <c r="K352" s="103">
        <v>2.6</v>
      </c>
      <c r="L352" s="104">
        <v>0.52083333333333337</v>
      </c>
      <c r="M352" s="103">
        <v>31.3</v>
      </c>
      <c r="N352" s="103">
        <v>317</v>
      </c>
      <c r="O352" s="104">
        <v>0.59027777777777779</v>
      </c>
      <c r="P352" s="103">
        <v>73.099999999999994</v>
      </c>
      <c r="Q352" s="103">
        <v>35</v>
      </c>
      <c r="R352" s="103"/>
      <c r="S352" s="103"/>
      <c r="T352" s="103"/>
      <c r="U352" s="103">
        <v>100</v>
      </c>
    </row>
    <row r="353" spans="1:21">
      <c r="A353" s="108">
        <v>38305</v>
      </c>
      <c r="B353" s="106">
        <v>9.1999999999999993</v>
      </c>
      <c r="C353" s="106">
        <v>10.5</v>
      </c>
      <c r="D353" s="107">
        <v>0.39583333333333331</v>
      </c>
      <c r="E353" s="106">
        <v>8.1</v>
      </c>
      <c r="F353" s="107">
        <v>0.92361111111111116</v>
      </c>
      <c r="G353" s="106">
        <v>68</v>
      </c>
      <c r="H353" s="106">
        <v>0.7</v>
      </c>
      <c r="I353" s="106">
        <v>0.6</v>
      </c>
      <c r="J353" s="107">
        <v>0.89583333333333337</v>
      </c>
      <c r="K353" s="106">
        <v>0.5</v>
      </c>
      <c r="L353" s="107">
        <v>0.88888888888888884</v>
      </c>
      <c r="M353" s="106">
        <v>21.3</v>
      </c>
      <c r="N353" s="106">
        <v>30</v>
      </c>
      <c r="O353" s="107">
        <v>0.81944444444444453</v>
      </c>
      <c r="P353" s="106">
        <v>60.8</v>
      </c>
      <c r="Q353" s="106">
        <v>27</v>
      </c>
      <c r="R353" s="106"/>
      <c r="S353" s="106"/>
      <c r="T353" s="106"/>
      <c r="U353" s="106">
        <v>99.3</v>
      </c>
    </row>
    <row r="354" spans="1:21">
      <c r="A354" s="105">
        <v>38306</v>
      </c>
      <c r="B354" s="103">
        <v>9.6999999999999993</v>
      </c>
      <c r="C354" s="103">
        <v>11.7</v>
      </c>
      <c r="D354" s="104">
        <v>0.97222222222222221</v>
      </c>
      <c r="E354" s="103">
        <v>7.7</v>
      </c>
      <c r="F354" s="104">
        <v>0.11805555555555557</v>
      </c>
      <c r="G354" s="103">
        <v>69</v>
      </c>
      <c r="H354" s="103">
        <v>1.1000000000000001</v>
      </c>
      <c r="I354" s="103">
        <v>1</v>
      </c>
      <c r="J354" s="104">
        <v>0.10416666666666667</v>
      </c>
      <c r="K354" s="103">
        <v>0.6</v>
      </c>
      <c r="L354" s="104">
        <v>9.0277777777777776E-2</v>
      </c>
      <c r="M354" s="103">
        <v>17.3</v>
      </c>
      <c r="N354" s="103">
        <v>21</v>
      </c>
      <c r="O354" s="104">
        <v>0.99305555555555547</v>
      </c>
      <c r="P354" s="103">
        <v>39.200000000000003</v>
      </c>
      <c r="Q354" s="103">
        <v>103</v>
      </c>
      <c r="R354" s="103"/>
      <c r="S354" s="103"/>
      <c r="T354" s="103"/>
      <c r="U354" s="103">
        <v>97.91</v>
      </c>
    </row>
    <row r="355" spans="1:21">
      <c r="A355" s="108">
        <v>38307</v>
      </c>
      <c r="B355" s="106">
        <v>9.5</v>
      </c>
      <c r="C355" s="106">
        <v>11.6</v>
      </c>
      <c r="D355" s="107">
        <v>0</v>
      </c>
      <c r="E355" s="106">
        <v>7.9</v>
      </c>
      <c r="F355" s="107">
        <v>0.3263888888888889</v>
      </c>
      <c r="G355" s="106">
        <v>83</v>
      </c>
      <c r="H355" s="106">
        <v>0</v>
      </c>
      <c r="I355" s="106">
        <v>0</v>
      </c>
      <c r="J355" s="107">
        <v>0</v>
      </c>
      <c r="K355" s="106">
        <v>0</v>
      </c>
      <c r="L355" s="107">
        <v>0</v>
      </c>
      <c r="M355" s="106">
        <v>9.6</v>
      </c>
      <c r="N355" s="106">
        <v>97</v>
      </c>
      <c r="O355" s="107">
        <v>6.9444444444444441E-3</v>
      </c>
      <c r="P355" s="106">
        <v>46.1</v>
      </c>
      <c r="Q355" s="106">
        <v>14</v>
      </c>
      <c r="R355" s="106"/>
      <c r="S355" s="106"/>
      <c r="T355" s="106"/>
      <c r="U355" s="106">
        <v>98.61</v>
      </c>
    </row>
    <row r="356" spans="1:21">
      <c r="A356" s="105">
        <v>38308</v>
      </c>
      <c r="B356" s="103">
        <v>9.8000000000000007</v>
      </c>
      <c r="C356" s="103">
        <v>12.9</v>
      </c>
      <c r="D356" s="104">
        <v>0.61805555555555558</v>
      </c>
      <c r="E356" s="103">
        <v>6.5</v>
      </c>
      <c r="F356" s="104">
        <v>0.99305555555555547</v>
      </c>
      <c r="G356" s="103">
        <v>74</v>
      </c>
      <c r="H356" s="103">
        <v>0</v>
      </c>
      <c r="I356" s="103">
        <v>0</v>
      </c>
      <c r="J356" s="104">
        <v>0</v>
      </c>
      <c r="K356" s="103">
        <v>0</v>
      </c>
      <c r="L356" s="104">
        <v>0</v>
      </c>
      <c r="M356" s="103">
        <v>10.8</v>
      </c>
      <c r="N356" s="103">
        <v>113</v>
      </c>
      <c r="O356" s="104">
        <v>0.99305555555555547</v>
      </c>
      <c r="P356" s="103">
        <v>26.3</v>
      </c>
      <c r="Q356" s="103">
        <v>124</v>
      </c>
      <c r="R356" s="103"/>
      <c r="S356" s="103"/>
      <c r="T356" s="103"/>
      <c r="U356" s="103">
        <v>97.91</v>
      </c>
    </row>
    <row r="357" spans="1:21">
      <c r="A357" s="108">
        <v>38309</v>
      </c>
      <c r="B357" s="106">
        <v>8.4</v>
      </c>
      <c r="C357" s="106">
        <v>13.3</v>
      </c>
      <c r="D357" s="107">
        <v>0.61111111111111105</v>
      </c>
      <c r="E357" s="106">
        <v>3.5</v>
      </c>
      <c r="F357" s="107">
        <v>0.27777777777777779</v>
      </c>
      <c r="G357" s="106">
        <v>79</v>
      </c>
      <c r="H357" s="106">
        <v>0</v>
      </c>
      <c r="I357" s="106">
        <v>0</v>
      </c>
      <c r="J357" s="107">
        <v>0</v>
      </c>
      <c r="K357" s="106">
        <v>0</v>
      </c>
      <c r="L357" s="107">
        <v>0</v>
      </c>
      <c r="M357" s="106">
        <v>15.3</v>
      </c>
      <c r="N357" s="106">
        <v>126</v>
      </c>
      <c r="O357" s="107">
        <v>0.14583333333333334</v>
      </c>
      <c r="P357" s="106">
        <v>28.8</v>
      </c>
      <c r="Q357" s="106">
        <v>110</v>
      </c>
      <c r="R357" s="106"/>
      <c r="S357" s="106"/>
      <c r="T357" s="106"/>
      <c r="U357" s="106">
        <v>99.3</v>
      </c>
    </row>
    <row r="358" spans="1:21">
      <c r="A358" s="105">
        <v>38310</v>
      </c>
      <c r="B358" s="103">
        <v>12.8</v>
      </c>
      <c r="C358" s="103">
        <v>13.9</v>
      </c>
      <c r="D358" s="104">
        <v>0.71527777777777779</v>
      </c>
      <c r="E358" s="103">
        <v>11.3</v>
      </c>
      <c r="F358" s="104">
        <v>0.99305555555555547</v>
      </c>
      <c r="G358" s="103">
        <v>82</v>
      </c>
      <c r="H358" s="103">
        <v>10.199999999999999</v>
      </c>
      <c r="I358" s="103">
        <v>3.3</v>
      </c>
      <c r="J358" s="104">
        <v>0.76388888888888884</v>
      </c>
      <c r="K358" s="103">
        <v>0.9</v>
      </c>
      <c r="L358" s="104">
        <v>0.74305555555555547</v>
      </c>
      <c r="M358" s="103">
        <v>23.1</v>
      </c>
      <c r="N358" s="103">
        <v>251</v>
      </c>
      <c r="O358" s="104">
        <v>0.47916666666666669</v>
      </c>
      <c r="P358" s="103">
        <v>53.6</v>
      </c>
      <c r="Q358" s="103">
        <v>260</v>
      </c>
      <c r="R358" s="103"/>
      <c r="S358" s="103"/>
      <c r="T358" s="103"/>
      <c r="U358" s="103">
        <v>99.3</v>
      </c>
    </row>
    <row r="359" spans="1:21">
      <c r="A359" s="108">
        <v>38311</v>
      </c>
      <c r="B359" s="106">
        <v>11.7</v>
      </c>
      <c r="C359" s="106">
        <v>15.6</v>
      </c>
      <c r="D359" s="107">
        <v>0.5625</v>
      </c>
      <c r="E359" s="106">
        <v>9.5</v>
      </c>
      <c r="F359" s="107">
        <v>0.24305555555555555</v>
      </c>
      <c r="G359" s="106">
        <v>90</v>
      </c>
      <c r="H359" s="106">
        <v>0.3</v>
      </c>
      <c r="I359" s="106">
        <v>0.5</v>
      </c>
      <c r="J359" s="107">
        <v>0.99305555555555547</v>
      </c>
      <c r="K359" s="106">
        <v>0.1</v>
      </c>
      <c r="L359" s="107">
        <v>6.25E-2</v>
      </c>
      <c r="M359" s="106">
        <v>9.3000000000000007</v>
      </c>
      <c r="N359" s="106">
        <v>99</v>
      </c>
      <c r="O359" s="107">
        <v>0.28472222222222221</v>
      </c>
      <c r="P359" s="106">
        <v>20.5</v>
      </c>
      <c r="Q359" s="106">
        <v>125</v>
      </c>
      <c r="R359" s="106"/>
      <c r="S359" s="106"/>
      <c r="T359" s="106"/>
      <c r="U359" s="106">
        <v>99.3</v>
      </c>
    </row>
    <row r="360" spans="1:21">
      <c r="A360" s="105">
        <v>38312</v>
      </c>
      <c r="B360" s="103">
        <v>11.3</v>
      </c>
      <c r="C360" s="103">
        <v>13.7</v>
      </c>
      <c r="D360" s="104">
        <v>0.55555555555555558</v>
      </c>
      <c r="E360" s="103">
        <v>9</v>
      </c>
      <c r="F360" s="104">
        <v>0.28472222222222221</v>
      </c>
      <c r="G360" s="103">
        <v>85</v>
      </c>
      <c r="H360" s="103">
        <v>0</v>
      </c>
      <c r="I360" s="103">
        <v>0</v>
      </c>
      <c r="J360" s="103"/>
      <c r="K360" s="103">
        <v>0</v>
      </c>
      <c r="L360" s="104">
        <v>0</v>
      </c>
      <c r="M360" s="103">
        <v>11.1</v>
      </c>
      <c r="N360" s="103">
        <v>119</v>
      </c>
      <c r="O360" s="104">
        <v>0.16666666666666666</v>
      </c>
      <c r="P360" s="103">
        <v>24.5</v>
      </c>
      <c r="Q360" s="103">
        <v>119</v>
      </c>
      <c r="R360" s="103"/>
      <c r="S360" s="103"/>
      <c r="T360" s="103"/>
      <c r="U360" s="103">
        <v>100</v>
      </c>
    </row>
    <row r="361" spans="1:21">
      <c r="A361" s="108">
        <v>38313</v>
      </c>
      <c r="B361" s="106">
        <v>11.3</v>
      </c>
      <c r="C361" s="106">
        <v>13.8</v>
      </c>
      <c r="D361" s="107">
        <v>0.58333333333333337</v>
      </c>
      <c r="E361" s="106">
        <v>9</v>
      </c>
      <c r="F361" s="107">
        <v>0.2638888888888889</v>
      </c>
      <c r="G361" s="106">
        <v>82</v>
      </c>
      <c r="H361" s="106">
        <v>0</v>
      </c>
      <c r="I361" s="106">
        <v>0</v>
      </c>
      <c r="J361" s="106"/>
      <c r="K361" s="106">
        <v>0</v>
      </c>
      <c r="L361" s="107">
        <v>0</v>
      </c>
      <c r="M361" s="106">
        <v>12.1</v>
      </c>
      <c r="N361" s="106">
        <v>110</v>
      </c>
      <c r="O361" s="107">
        <v>0.22916666666666666</v>
      </c>
      <c r="P361" s="106">
        <v>25.2</v>
      </c>
      <c r="Q361" s="106">
        <v>108</v>
      </c>
      <c r="R361" s="106"/>
      <c r="S361" s="106"/>
      <c r="T361" s="106"/>
      <c r="U361" s="106">
        <v>100</v>
      </c>
    </row>
    <row r="362" spans="1:21">
      <c r="A362" s="105">
        <v>38314</v>
      </c>
      <c r="B362" s="103">
        <v>10.3</v>
      </c>
      <c r="C362" s="103">
        <v>13.3</v>
      </c>
      <c r="D362" s="104">
        <v>0.56944444444444442</v>
      </c>
      <c r="E362" s="103">
        <v>8</v>
      </c>
      <c r="F362" s="104">
        <v>0.99305555555555547</v>
      </c>
      <c r="G362" s="103">
        <v>82</v>
      </c>
      <c r="H362" s="103">
        <v>0</v>
      </c>
      <c r="I362" s="103">
        <v>0</v>
      </c>
      <c r="J362" s="104">
        <v>0</v>
      </c>
      <c r="K362" s="103">
        <v>0</v>
      </c>
      <c r="L362" s="104">
        <v>0</v>
      </c>
      <c r="M362" s="103">
        <v>14.1</v>
      </c>
      <c r="N362" s="103">
        <v>110</v>
      </c>
      <c r="O362" s="104">
        <v>0.41666666666666669</v>
      </c>
      <c r="P362" s="103">
        <v>26.3</v>
      </c>
      <c r="Q362" s="103">
        <v>114</v>
      </c>
      <c r="R362" s="103"/>
      <c r="S362" s="103"/>
      <c r="T362" s="103"/>
      <c r="U362" s="103">
        <v>100</v>
      </c>
    </row>
    <row r="363" spans="1:21">
      <c r="A363" s="108">
        <v>38315</v>
      </c>
      <c r="B363" s="106">
        <v>8.4</v>
      </c>
      <c r="C363" s="106">
        <v>13.6</v>
      </c>
      <c r="D363" s="107">
        <v>0.52083333333333337</v>
      </c>
      <c r="E363" s="106">
        <v>4.7</v>
      </c>
      <c r="F363" s="107">
        <v>0.31944444444444448</v>
      </c>
      <c r="G363" s="106">
        <v>84</v>
      </c>
      <c r="H363" s="106">
        <v>0</v>
      </c>
      <c r="I363" s="106">
        <v>0</v>
      </c>
      <c r="J363" s="106"/>
      <c r="K363" s="106">
        <v>0</v>
      </c>
      <c r="L363" s="107">
        <v>0</v>
      </c>
      <c r="M363" s="106">
        <v>17.2</v>
      </c>
      <c r="N363" s="106">
        <v>106</v>
      </c>
      <c r="O363" s="107">
        <v>0.28472222222222221</v>
      </c>
      <c r="P363" s="106">
        <v>33.5</v>
      </c>
      <c r="Q363" s="106">
        <v>116</v>
      </c>
      <c r="R363" s="106"/>
      <c r="S363" s="106"/>
      <c r="T363" s="106"/>
      <c r="U363" s="106">
        <v>100</v>
      </c>
    </row>
    <row r="364" spans="1:21">
      <c r="A364" s="105">
        <v>38316</v>
      </c>
      <c r="B364" s="103">
        <v>8.6</v>
      </c>
      <c r="C364" s="103">
        <v>14.8</v>
      </c>
      <c r="D364" s="104">
        <v>0.54861111111111105</v>
      </c>
      <c r="E364" s="103">
        <v>4.9000000000000004</v>
      </c>
      <c r="F364" s="104">
        <v>0.21527777777777779</v>
      </c>
      <c r="G364" s="103">
        <v>75</v>
      </c>
      <c r="H364" s="103">
        <v>0</v>
      </c>
      <c r="I364" s="103">
        <v>0</v>
      </c>
      <c r="J364" s="104">
        <v>0</v>
      </c>
      <c r="K364" s="103">
        <v>0</v>
      </c>
      <c r="L364" s="104">
        <v>0</v>
      </c>
      <c r="M364" s="103">
        <v>17.600000000000001</v>
      </c>
      <c r="N364" s="103">
        <v>111</v>
      </c>
      <c r="O364" s="104">
        <v>0.375</v>
      </c>
      <c r="P364" s="103">
        <v>34.9</v>
      </c>
      <c r="Q364" s="103">
        <v>112</v>
      </c>
      <c r="R364" s="103"/>
      <c r="S364" s="103"/>
      <c r="T364" s="103"/>
      <c r="U364" s="103">
        <v>100</v>
      </c>
    </row>
    <row r="365" spans="1:21">
      <c r="A365" s="108">
        <v>38317</v>
      </c>
      <c r="B365" s="106">
        <v>10.5</v>
      </c>
      <c r="C365" s="106">
        <v>16.899999999999999</v>
      </c>
      <c r="D365" s="107">
        <v>0.625</v>
      </c>
      <c r="E365" s="106">
        <v>7.8</v>
      </c>
      <c r="F365" s="107">
        <v>0.3125</v>
      </c>
      <c r="G365" s="106">
        <v>68</v>
      </c>
      <c r="H365" s="106">
        <v>0</v>
      </c>
      <c r="I365" s="106">
        <v>0</v>
      </c>
      <c r="J365" s="107">
        <v>0</v>
      </c>
      <c r="K365" s="106">
        <v>0</v>
      </c>
      <c r="L365" s="107">
        <v>0</v>
      </c>
      <c r="M365" s="106">
        <v>19.7</v>
      </c>
      <c r="N365" s="106">
        <v>114</v>
      </c>
      <c r="O365" s="107">
        <v>0.16666666666666666</v>
      </c>
      <c r="P365" s="106">
        <v>39.6</v>
      </c>
      <c r="Q365" s="106">
        <v>117</v>
      </c>
      <c r="R365" s="106"/>
      <c r="S365" s="106"/>
      <c r="T365" s="106"/>
      <c r="U365" s="106">
        <v>100</v>
      </c>
    </row>
    <row r="366" spans="1:21">
      <c r="A366" s="105">
        <v>38318</v>
      </c>
      <c r="B366" s="103">
        <v>10.7</v>
      </c>
      <c r="C366" s="103">
        <v>16</v>
      </c>
      <c r="D366" s="104">
        <v>0.56944444444444442</v>
      </c>
      <c r="E366" s="103">
        <v>7</v>
      </c>
      <c r="F366" s="104">
        <v>0.28472222222222221</v>
      </c>
      <c r="G366" s="103">
        <v>71</v>
      </c>
      <c r="H366" s="103">
        <v>0</v>
      </c>
      <c r="I366" s="103">
        <v>0</v>
      </c>
      <c r="J366" s="104">
        <v>0</v>
      </c>
      <c r="K366" s="103">
        <v>0</v>
      </c>
      <c r="L366" s="104">
        <v>0</v>
      </c>
      <c r="M366" s="103">
        <v>23.6</v>
      </c>
      <c r="N366" s="103">
        <v>112</v>
      </c>
      <c r="O366" s="104">
        <v>0.86805555555555547</v>
      </c>
      <c r="P366" s="103">
        <v>52.6</v>
      </c>
      <c r="Q366" s="103">
        <v>119</v>
      </c>
      <c r="R366" s="103"/>
      <c r="S366" s="103"/>
      <c r="T366" s="103"/>
      <c r="U366" s="103">
        <v>98.61</v>
      </c>
    </row>
    <row r="367" spans="1:21">
      <c r="A367" s="108">
        <v>38319</v>
      </c>
      <c r="B367" s="106">
        <v>10.9</v>
      </c>
      <c r="C367" s="106">
        <v>13.9</v>
      </c>
      <c r="D367" s="107">
        <v>0.45833333333333331</v>
      </c>
      <c r="E367" s="106">
        <v>8.6999999999999993</v>
      </c>
      <c r="F367" s="107">
        <v>0.25694444444444448</v>
      </c>
      <c r="G367" s="106">
        <v>71</v>
      </c>
      <c r="H367" s="106">
        <v>13.6</v>
      </c>
      <c r="I367" s="106">
        <v>4.0999999999999996</v>
      </c>
      <c r="J367" s="107">
        <v>0.90972222222222221</v>
      </c>
      <c r="K367" s="106">
        <v>1.5</v>
      </c>
      <c r="L367" s="107">
        <v>0.90277777777777779</v>
      </c>
      <c r="M367" s="106">
        <v>20.6</v>
      </c>
      <c r="N367" s="106">
        <v>130</v>
      </c>
      <c r="O367" s="107">
        <v>6.9444444444444441E-3</v>
      </c>
      <c r="P367" s="106">
        <v>48.2</v>
      </c>
      <c r="Q367" s="106">
        <v>120</v>
      </c>
      <c r="R367" s="106"/>
      <c r="S367" s="106"/>
      <c r="T367" s="106"/>
      <c r="U367" s="106">
        <v>99.3</v>
      </c>
    </row>
    <row r="368" spans="1:21">
      <c r="A368" s="105">
        <v>38320</v>
      </c>
      <c r="B368" s="103">
        <v>9.8000000000000007</v>
      </c>
      <c r="C368" s="103">
        <v>11.9</v>
      </c>
      <c r="D368" s="104">
        <v>0</v>
      </c>
      <c r="E368" s="103">
        <v>6.2</v>
      </c>
      <c r="F368" s="104">
        <v>0.99305555555555547</v>
      </c>
      <c r="G368" s="103">
        <v>78</v>
      </c>
      <c r="H368" s="103">
        <v>4.2</v>
      </c>
      <c r="I368" s="103">
        <v>1.4</v>
      </c>
      <c r="J368" s="104">
        <v>0.21527777777777779</v>
      </c>
      <c r="K368" s="103">
        <v>0.7</v>
      </c>
      <c r="L368" s="104">
        <v>0.18055555555555555</v>
      </c>
      <c r="M368" s="103">
        <v>19.899999999999999</v>
      </c>
      <c r="N368" s="103">
        <v>244</v>
      </c>
      <c r="O368" s="104">
        <v>0.25</v>
      </c>
      <c r="P368" s="103">
        <v>54</v>
      </c>
      <c r="Q368" s="103">
        <v>251</v>
      </c>
      <c r="R368" s="103"/>
      <c r="S368" s="103"/>
      <c r="T368" s="103"/>
      <c r="U368" s="103">
        <v>98.61</v>
      </c>
    </row>
    <row r="369" spans="1:21">
      <c r="A369" s="108">
        <v>38321</v>
      </c>
      <c r="B369" s="106">
        <v>7.8</v>
      </c>
      <c r="C369" s="106">
        <v>12.1</v>
      </c>
      <c r="D369" s="107">
        <v>0.625</v>
      </c>
      <c r="E369" s="106">
        <v>3.6</v>
      </c>
      <c r="F369" s="107">
        <v>0.30555555555555552</v>
      </c>
      <c r="G369" s="106">
        <v>76</v>
      </c>
      <c r="H369" s="106">
        <v>0</v>
      </c>
      <c r="I369" s="106">
        <v>0</v>
      </c>
      <c r="J369" s="107">
        <v>0</v>
      </c>
      <c r="K369" s="106">
        <v>0</v>
      </c>
      <c r="L369" s="107">
        <v>0</v>
      </c>
      <c r="M369" s="106">
        <v>20.8</v>
      </c>
      <c r="N369" s="106">
        <v>110</v>
      </c>
      <c r="O369" s="107">
        <v>0.97916666666666663</v>
      </c>
      <c r="P369" s="106">
        <v>54</v>
      </c>
      <c r="Q369" s="106">
        <v>122</v>
      </c>
      <c r="R369" s="106"/>
      <c r="S369" s="106"/>
      <c r="T369" s="106"/>
      <c r="U369" s="106">
        <v>98.61</v>
      </c>
    </row>
    <row r="370" spans="1:21">
      <c r="A370" s="109"/>
      <c r="B370" s="82">
        <v>11.27</v>
      </c>
      <c r="C370" s="82">
        <v>13.916666666666668</v>
      </c>
      <c r="D370" s="82">
        <v>0.45208333333333328</v>
      </c>
      <c r="E370" s="82">
        <v>8.913333333333334</v>
      </c>
      <c r="F370" s="82">
        <v>0.47916666666666663</v>
      </c>
      <c r="G370" s="82">
        <v>77.333333333333329</v>
      </c>
      <c r="H370" s="82">
        <v>137.5</v>
      </c>
      <c r="I370" s="82">
        <v>1.9033333333333333</v>
      </c>
      <c r="J370" s="82">
        <v>0.31296296296296294</v>
      </c>
      <c r="K370" s="82">
        <v>0.78666666666666674</v>
      </c>
      <c r="L370" s="82">
        <v>0.23009259259259257</v>
      </c>
      <c r="M370" s="82">
        <v>20.180000000000007</v>
      </c>
      <c r="N370" s="82">
        <v>146.6</v>
      </c>
      <c r="O370" s="82">
        <v>0.42384259259259244</v>
      </c>
      <c r="P370" s="82">
        <v>48.413333333333327</v>
      </c>
      <c r="Q370" s="82">
        <v>162.19999999999999</v>
      </c>
    </row>
    <row r="373" spans="1:21">
      <c r="A373" s="105">
        <v>38322</v>
      </c>
      <c r="B373" s="103">
        <v>11.1</v>
      </c>
      <c r="C373" s="103">
        <v>13.9</v>
      </c>
      <c r="D373" s="104">
        <v>0.47222222222222227</v>
      </c>
      <c r="E373" s="103">
        <v>8.5</v>
      </c>
      <c r="F373" s="104">
        <v>0.91666666666666663</v>
      </c>
      <c r="G373" s="103">
        <v>67</v>
      </c>
      <c r="H373" s="103">
        <v>3.6</v>
      </c>
      <c r="I373" s="103">
        <v>2.1</v>
      </c>
      <c r="J373" s="104">
        <v>0.99305555555555547</v>
      </c>
      <c r="K373" s="103">
        <v>0.8</v>
      </c>
      <c r="L373" s="104">
        <v>0.97916666666666663</v>
      </c>
      <c r="M373" s="103">
        <v>27.1</v>
      </c>
      <c r="N373" s="103">
        <v>120</v>
      </c>
      <c r="O373" s="104">
        <v>0.75</v>
      </c>
      <c r="P373" s="103">
        <v>68</v>
      </c>
      <c r="Q373" s="103">
        <v>118</v>
      </c>
      <c r="R373" s="103"/>
      <c r="S373" s="103"/>
      <c r="T373" s="103"/>
      <c r="U373" s="103">
        <v>97.22</v>
      </c>
    </row>
    <row r="374" spans="1:21">
      <c r="A374" s="108">
        <v>38323</v>
      </c>
      <c r="B374" s="106">
        <v>8.8000000000000007</v>
      </c>
      <c r="C374" s="106">
        <v>9.9</v>
      </c>
      <c r="D374" s="107">
        <v>0.54166666666666663</v>
      </c>
      <c r="E374" s="106">
        <v>7.7</v>
      </c>
      <c r="F374" s="107">
        <v>0.1875</v>
      </c>
      <c r="G374" s="106">
        <v>87</v>
      </c>
      <c r="H374" s="106">
        <v>48.7</v>
      </c>
      <c r="I374" s="106">
        <v>6.9</v>
      </c>
      <c r="J374" s="107">
        <v>9.7222222222222224E-2</v>
      </c>
      <c r="K374" s="106">
        <v>2.1</v>
      </c>
      <c r="L374" s="107">
        <v>0.88194444444444453</v>
      </c>
      <c r="M374" s="106">
        <v>19.8</v>
      </c>
      <c r="N374" s="106">
        <v>183</v>
      </c>
      <c r="O374" s="107">
        <v>0.60416666666666663</v>
      </c>
      <c r="P374" s="106">
        <v>55.8</v>
      </c>
      <c r="Q374" s="106">
        <v>196</v>
      </c>
      <c r="R374" s="106"/>
      <c r="S374" s="106"/>
      <c r="T374" s="106"/>
      <c r="U374" s="106">
        <v>99.3</v>
      </c>
    </row>
    <row r="375" spans="1:21">
      <c r="A375" s="105">
        <v>38324</v>
      </c>
      <c r="B375" s="103">
        <v>9.6</v>
      </c>
      <c r="C375" s="103">
        <v>11</v>
      </c>
      <c r="D375" s="104">
        <v>0.57638888888888895</v>
      </c>
      <c r="E375" s="103">
        <v>7.9</v>
      </c>
      <c r="F375" s="104">
        <v>6.9444444444444441E-3</v>
      </c>
      <c r="G375" s="103">
        <v>85</v>
      </c>
      <c r="H375" s="103">
        <v>24.6</v>
      </c>
      <c r="I375" s="103">
        <v>5</v>
      </c>
      <c r="J375" s="104">
        <v>0.34722222222222227</v>
      </c>
      <c r="K375" s="103">
        <v>1.4</v>
      </c>
      <c r="L375" s="104">
        <v>9.0277777777777776E-2</v>
      </c>
      <c r="M375" s="103">
        <v>14.6</v>
      </c>
      <c r="N375" s="103">
        <v>270</v>
      </c>
      <c r="O375" s="104">
        <v>0.33333333333333331</v>
      </c>
      <c r="P375" s="103">
        <v>43.2</v>
      </c>
      <c r="Q375" s="103">
        <v>257</v>
      </c>
      <c r="R375" s="103"/>
      <c r="S375" s="103"/>
      <c r="T375" s="103"/>
      <c r="U375" s="103">
        <v>98.61</v>
      </c>
    </row>
    <row r="376" spans="1:21">
      <c r="A376" s="108">
        <v>38325</v>
      </c>
      <c r="B376" s="106">
        <v>9.5</v>
      </c>
      <c r="C376" s="106">
        <v>10.9</v>
      </c>
      <c r="D376" s="107">
        <v>0.58333333333333337</v>
      </c>
      <c r="E376" s="106">
        <v>8.5</v>
      </c>
      <c r="F376" s="107">
        <v>0.25694444444444448</v>
      </c>
      <c r="G376" s="106">
        <v>83</v>
      </c>
      <c r="H376" s="106">
        <v>2.2999999999999998</v>
      </c>
      <c r="I376" s="106">
        <v>1.2</v>
      </c>
      <c r="J376" s="107">
        <v>0.2986111111111111</v>
      </c>
      <c r="K376" s="106">
        <v>0.3</v>
      </c>
      <c r="L376" s="107">
        <v>0.28472222222222221</v>
      </c>
      <c r="M376" s="106">
        <v>10.9</v>
      </c>
      <c r="N376" s="106">
        <v>355</v>
      </c>
      <c r="O376" s="107">
        <v>0.72916666666666663</v>
      </c>
      <c r="P376" s="106">
        <v>32.799999999999997</v>
      </c>
      <c r="Q376" s="106">
        <v>2</v>
      </c>
      <c r="R376" s="106"/>
      <c r="S376" s="106"/>
      <c r="T376" s="106"/>
      <c r="U376" s="106">
        <v>99.3</v>
      </c>
    </row>
    <row r="377" spans="1:21">
      <c r="A377" s="105">
        <v>38326</v>
      </c>
      <c r="B377" s="103">
        <v>9.8000000000000007</v>
      </c>
      <c r="C377" s="103">
        <v>10.6</v>
      </c>
      <c r="D377" s="104">
        <v>0</v>
      </c>
      <c r="E377" s="103">
        <v>9.1999999999999993</v>
      </c>
      <c r="F377" s="104">
        <v>0.99305555555555547</v>
      </c>
      <c r="G377" s="103">
        <v>72</v>
      </c>
      <c r="H377" s="103">
        <v>0</v>
      </c>
      <c r="I377" s="103">
        <v>0</v>
      </c>
      <c r="J377" s="104">
        <v>0</v>
      </c>
      <c r="K377" s="103">
        <v>0</v>
      </c>
      <c r="L377" s="104">
        <v>0</v>
      </c>
      <c r="M377" s="103">
        <v>15.9</v>
      </c>
      <c r="N377" s="103">
        <v>4</v>
      </c>
      <c r="O377" s="104">
        <v>0.34027777777777773</v>
      </c>
      <c r="P377" s="103">
        <v>38.200000000000003</v>
      </c>
      <c r="Q377" s="103">
        <v>318</v>
      </c>
      <c r="R377" s="103"/>
      <c r="S377" s="103"/>
      <c r="T377" s="103"/>
      <c r="U377" s="103">
        <v>98.61</v>
      </c>
    </row>
    <row r="378" spans="1:21">
      <c r="A378" s="108">
        <v>38327</v>
      </c>
      <c r="B378" s="106">
        <v>9.1</v>
      </c>
      <c r="C378" s="106">
        <v>9.8000000000000007</v>
      </c>
      <c r="D378" s="107">
        <v>0.30555555555555552</v>
      </c>
      <c r="E378" s="106">
        <v>8.1999999999999993</v>
      </c>
      <c r="F378" s="107">
        <v>0.18055555555555555</v>
      </c>
      <c r="G378" s="106">
        <v>73</v>
      </c>
      <c r="H378" s="106">
        <v>0</v>
      </c>
      <c r="I378" s="106">
        <v>0</v>
      </c>
      <c r="J378" s="107">
        <v>0</v>
      </c>
      <c r="K378" s="106">
        <v>0</v>
      </c>
      <c r="L378" s="107">
        <v>0</v>
      </c>
      <c r="M378" s="106">
        <v>15.8</v>
      </c>
      <c r="N378" s="106">
        <v>281</v>
      </c>
      <c r="O378" s="107">
        <v>0.59722222222222221</v>
      </c>
      <c r="P378" s="106">
        <v>37.799999999999997</v>
      </c>
      <c r="Q378" s="106">
        <v>20</v>
      </c>
      <c r="R378" s="106"/>
      <c r="S378" s="106"/>
      <c r="T378" s="106"/>
      <c r="U378" s="106">
        <v>97.91</v>
      </c>
    </row>
    <row r="379" spans="1:21">
      <c r="A379" s="105">
        <v>38328</v>
      </c>
      <c r="B379" s="103">
        <v>9</v>
      </c>
      <c r="C379" s="103">
        <v>10.6</v>
      </c>
      <c r="D379" s="104">
        <v>0.67361111111111116</v>
      </c>
      <c r="E379" s="103">
        <v>7.3</v>
      </c>
      <c r="F379" s="104">
        <v>0.28472222222222221</v>
      </c>
      <c r="G379" s="103">
        <v>76</v>
      </c>
      <c r="H379" s="103">
        <v>0</v>
      </c>
      <c r="I379" s="103">
        <v>0</v>
      </c>
      <c r="J379" s="104">
        <v>0</v>
      </c>
      <c r="K379" s="103">
        <v>0</v>
      </c>
      <c r="L379" s="104">
        <v>0</v>
      </c>
      <c r="M379" s="103">
        <v>9.5</v>
      </c>
      <c r="N379" s="103">
        <v>159</v>
      </c>
      <c r="O379" s="104">
        <v>2.7777777777777776E-2</v>
      </c>
      <c r="P379" s="103">
        <v>27</v>
      </c>
      <c r="Q379" s="103">
        <v>250</v>
      </c>
      <c r="R379" s="103"/>
      <c r="S379" s="103"/>
      <c r="T379" s="103"/>
      <c r="U379" s="103">
        <v>100</v>
      </c>
    </row>
    <row r="380" spans="1:21">
      <c r="A380" s="108">
        <v>38329</v>
      </c>
      <c r="B380" s="106">
        <v>10.4</v>
      </c>
      <c r="C380" s="106">
        <v>10.8</v>
      </c>
      <c r="D380" s="107">
        <v>0.25</v>
      </c>
      <c r="E380" s="106">
        <v>9.9</v>
      </c>
      <c r="F380" s="107">
        <v>9.7222222222222224E-2</v>
      </c>
      <c r="G380" s="106">
        <v>81</v>
      </c>
      <c r="H380" s="106">
        <v>0</v>
      </c>
      <c r="I380" s="106">
        <v>0</v>
      </c>
      <c r="J380" s="107">
        <v>0</v>
      </c>
      <c r="K380" s="106">
        <v>0</v>
      </c>
      <c r="L380" s="107">
        <v>0</v>
      </c>
      <c r="M380" s="106">
        <v>19.7</v>
      </c>
      <c r="N380" s="106">
        <v>315</v>
      </c>
      <c r="O380" s="107">
        <v>0.39583333333333331</v>
      </c>
      <c r="P380" s="106">
        <v>34.6</v>
      </c>
      <c r="Q380" s="106">
        <v>324</v>
      </c>
      <c r="R380" s="106"/>
      <c r="S380" s="106"/>
      <c r="T380" s="106"/>
      <c r="U380" s="106">
        <v>97.91</v>
      </c>
    </row>
    <row r="381" spans="1:21">
      <c r="A381" s="105">
        <v>38330</v>
      </c>
      <c r="B381" s="103">
        <v>9.6999999999999993</v>
      </c>
      <c r="C381" s="103">
        <v>11.6</v>
      </c>
      <c r="D381" s="104">
        <v>0.54166666666666663</v>
      </c>
      <c r="E381" s="103">
        <v>7.4</v>
      </c>
      <c r="F381" s="104">
        <v>0.98611111111111116</v>
      </c>
      <c r="G381" s="103">
        <v>84</v>
      </c>
      <c r="H381" s="103">
        <v>0</v>
      </c>
      <c r="I381" s="103">
        <v>0</v>
      </c>
      <c r="J381" s="104">
        <v>0</v>
      </c>
      <c r="K381" s="103">
        <v>0</v>
      </c>
      <c r="L381" s="104">
        <v>0</v>
      </c>
      <c r="M381" s="103">
        <v>10.199999999999999</v>
      </c>
      <c r="N381" s="103">
        <v>90</v>
      </c>
      <c r="O381" s="104">
        <v>0.89583333333333337</v>
      </c>
      <c r="P381" s="103">
        <v>23.4</v>
      </c>
      <c r="Q381" s="103">
        <v>113</v>
      </c>
      <c r="R381" s="103"/>
      <c r="S381" s="103"/>
      <c r="T381" s="103"/>
      <c r="U381" s="103">
        <v>99.3</v>
      </c>
    </row>
    <row r="382" spans="1:21">
      <c r="A382" s="108">
        <v>38331</v>
      </c>
      <c r="B382" s="106">
        <v>8.5</v>
      </c>
      <c r="C382" s="106">
        <v>12.5</v>
      </c>
      <c r="D382" s="107">
        <v>0.53472222222222221</v>
      </c>
      <c r="E382" s="106">
        <v>5.5</v>
      </c>
      <c r="F382" s="107">
        <v>0.3125</v>
      </c>
      <c r="G382" s="106">
        <v>86</v>
      </c>
      <c r="H382" s="106">
        <v>0</v>
      </c>
      <c r="I382" s="106">
        <v>0</v>
      </c>
      <c r="J382" s="107">
        <v>0</v>
      </c>
      <c r="K382" s="106">
        <v>0</v>
      </c>
      <c r="L382" s="107">
        <v>0</v>
      </c>
      <c r="M382" s="106">
        <v>13.7</v>
      </c>
      <c r="N382" s="106">
        <v>109</v>
      </c>
      <c r="O382" s="107">
        <v>0.34722222222222227</v>
      </c>
      <c r="P382" s="106">
        <v>26.6</v>
      </c>
      <c r="Q382" s="106">
        <v>117</v>
      </c>
      <c r="R382" s="106"/>
      <c r="S382" s="106"/>
      <c r="T382" s="106"/>
      <c r="U382" s="106">
        <v>100</v>
      </c>
    </row>
    <row r="383" spans="1:21">
      <c r="A383" s="105">
        <v>38332</v>
      </c>
      <c r="B383" s="103">
        <v>9.6</v>
      </c>
      <c r="C383" s="103">
        <v>12.2</v>
      </c>
      <c r="D383" s="104">
        <v>0.98611111111111116</v>
      </c>
      <c r="E383" s="103">
        <v>7.5</v>
      </c>
      <c r="F383" s="104">
        <v>0.36805555555555558</v>
      </c>
      <c r="G383" s="103">
        <v>88</v>
      </c>
      <c r="H383" s="103">
        <v>0</v>
      </c>
      <c r="I383" s="103">
        <v>0</v>
      </c>
      <c r="J383" s="103"/>
      <c r="K383" s="103">
        <v>0</v>
      </c>
      <c r="L383" s="104">
        <v>0</v>
      </c>
      <c r="M383" s="103">
        <v>8.1</v>
      </c>
      <c r="N383" s="103">
        <v>118</v>
      </c>
      <c r="O383" s="104">
        <v>0.97916666666666663</v>
      </c>
      <c r="P383" s="103">
        <v>31.3</v>
      </c>
      <c r="Q383" s="103">
        <v>123</v>
      </c>
      <c r="R383" s="103"/>
      <c r="S383" s="103"/>
      <c r="T383" s="103"/>
      <c r="U383" s="103">
        <v>99.3</v>
      </c>
    </row>
    <row r="384" spans="1:21">
      <c r="A384" s="108">
        <v>38333</v>
      </c>
      <c r="B384" s="106">
        <v>12.6</v>
      </c>
      <c r="C384" s="106">
        <v>16.3</v>
      </c>
      <c r="D384" s="107">
        <v>0.61111111111111105</v>
      </c>
      <c r="E384" s="106">
        <v>10.4</v>
      </c>
      <c r="F384" s="107">
        <v>0.86805555555555547</v>
      </c>
      <c r="G384" s="106">
        <v>65</v>
      </c>
      <c r="H384" s="106">
        <v>0</v>
      </c>
      <c r="I384" s="106">
        <v>0</v>
      </c>
      <c r="J384" s="107">
        <v>0</v>
      </c>
      <c r="K384" s="106">
        <v>0</v>
      </c>
      <c r="L384" s="107">
        <v>0</v>
      </c>
      <c r="M384" s="106">
        <v>20.5</v>
      </c>
      <c r="N384" s="106">
        <v>125</v>
      </c>
      <c r="O384" s="107">
        <v>0.41666666666666669</v>
      </c>
      <c r="P384" s="106">
        <v>47.9</v>
      </c>
      <c r="Q384" s="106">
        <v>125</v>
      </c>
      <c r="R384" s="106"/>
      <c r="S384" s="106"/>
      <c r="T384" s="106"/>
      <c r="U384" s="106">
        <v>98.61</v>
      </c>
    </row>
    <row r="385" spans="1:21">
      <c r="A385" s="105">
        <v>38334</v>
      </c>
      <c r="B385" s="103">
        <v>13.4</v>
      </c>
      <c r="C385" s="103">
        <v>17.100000000000001</v>
      </c>
      <c r="D385" s="104">
        <v>0.56944444444444442</v>
      </c>
      <c r="E385" s="103">
        <v>11</v>
      </c>
      <c r="F385" s="104">
        <v>4.8611111111111112E-2</v>
      </c>
      <c r="G385" s="103">
        <v>67</v>
      </c>
      <c r="H385" s="103">
        <v>0</v>
      </c>
      <c r="I385" s="103">
        <v>0</v>
      </c>
      <c r="J385" s="104">
        <v>0</v>
      </c>
      <c r="K385" s="103">
        <v>0</v>
      </c>
      <c r="L385" s="104">
        <v>0</v>
      </c>
      <c r="M385" s="103">
        <v>23.7</v>
      </c>
      <c r="N385" s="103">
        <v>127</v>
      </c>
      <c r="O385" s="104">
        <v>0.28472222222222221</v>
      </c>
      <c r="P385" s="103">
        <v>50.8</v>
      </c>
      <c r="Q385" s="103">
        <v>141</v>
      </c>
      <c r="R385" s="103"/>
      <c r="S385" s="103"/>
      <c r="T385" s="103"/>
      <c r="U385" s="103">
        <v>100</v>
      </c>
    </row>
    <row r="386" spans="1:21">
      <c r="A386" s="108">
        <v>38335</v>
      </c>
      <c r="B386" s="106">
        <v>11.8</v>
      </c>
      <c r="C386" s="106">
        <v>16.399999999999999</v>
      </c>
      <c r="D386" s="107">
        <v>0.57638888888888895</v>
      </c>
      <c r="E386" s="106">
        <v>8.9</v>
      </c>
      <c r="F386" s="107">
        <v>0.96527777777777779</v>
      </c>
      <c r="G386" s="106">
        <v>72</v>
      </c>
      <c r="H386" s="106">
        <v>0</v>
      </c>
      <c r="I386" s="106">
        <v>0</v>
      </c>
      <c r="J386" s="107">
        <v>0</v>
      </c>
      <c r="K386" s="106">
        <v>0</v>
      </c>
      <c r="L386" s="107">
        <v>0</v>
      </c>
      <c r="M386" s="106">
        <v>17.100000000000001</v>
      </c>
      <c r="N386" s="106">
        <v>117</v>
      </c>
      <c r="O386" s="107">
        <v>0.11805555555555557</v>
      </c>
      <c r="P386" s="106">
        <v>38.200000000000003</v>
      </c>
      <c r="Q386" s="106">
        <v>120</v>
      </c>
      <c r="R386" s="106"/>
      <c r="S386" s="106"/>
      <c r="T386" s="106"/>
      <c r="U386" s="106">
        <v>100</v>
      </c>
    </row>
    <row r="387" spans="1:21">
      <c r="A387" s="105">
        <v>38336</v>
      </c>
      <c r="B387" s="103">
        <v>10.6</v>
      </c>
      <c r="C387" s="103">
        <v>15.2</v>
      </c>
      <c r="D387" s="104">
        <v>0.54166666666666663</v>
      </c>
      <c r="E387" s="103">
        <v>8.4</v>
      </c>
      <c r="F387" s="104">
        <v>0.98611111111111116</v>
      </c>
      <c r="G387" s="103">
        <v>74</v>
      </c>
      <c r="H387" s="103">
        <v>0</v>
      </c>
      <c r="I387" s="103">
        <v>0</v>
      </c>
      <c r="J387" s="104">
        <v>0</v>
      </c>
      <c r="K387" s="103">
        <v>0</v>
      </c>
      <c r="L387" s="104">
        <v>0</v>
      </c>
      <c r="M387" s="103">
        <v>14.5</v>
      </c>
      <c r="N387" s="103">
        <v>121</v>
      </c>
      <c r="O387" s="104">
        <v>8.3333333333333329E-2</v>
      </c>
      <c r="P387" s="103">
        <v>31.3</v>
      </c>
      <c r="Q387" s="103">
        <v>118</v>
      </c>
      <c r="R387" s="103"/>
      <c r="S387" s="103"/>
      <c r="T387" s="103"/>
      <c r="U387" s="103">
        <v>100</v>
      </c>
    </row>
    <row r="388" spans="1:21">
      <c r="A388" s="108">
        <v>38337</v>
      </c>
      <c r="B388" s="106">
        <v>11</v>
      </c>
      <c r="C388" s="106">
        <v>14.2</v>
      </c>
      <c r="D388" s="107">
        <v>0.56944444444444442</v>
      </c>
      <c r="E388" s="106">
        <v>8.1999999999999993</v>
      </c>
      <c r="F388" s="107">
        <v>1.3888888888888888E-2</v>
      </c>
      <c r="G388" s="106">
        <v>79</v>
      </c>
      <c r="H388" s="106">
        <v>3.1</v>
      </c>
      <c r="I388" s="106">
        <v>1.5</v>
      </c>
      <c r="J388" s="107">
        <v>0.75694444444444453</v>
      </c>
      <c r="K388" s="106">
        <v>0.7</v>
      </c>
      <c r="L388" s="107">
        <v>0.75694444444444453</v>
      </c>
      <c r="M388" s="106">
        <v>30</v>
      </c>
      <c r="N388" s="106">
        <v>223</v>
      </c>
      <c r="O388" s="107">
        <v>0.63194444444444442</v>
      </c>
      <c r="P388" s="106">
        <v>80.3</v>
      </c>
      <c r="Q388" s="106">
        <v>262</v>
      </c>
      <c r="R388" s="106"/>
      <c r="S388" s="106"/>
      <c r="T388" s="106"/>
      <c r="U388" s="106">
        <v>100</v>
      </c>
    </row>
    <row r="389" spans="1:21">
      <c r="A389" s="105">
        <v>38338</v>
      </c>
      <c r="B389" s="103">
        <v>13</v>
      </c>
      <c r="C389" s="103">
        <v>15</v>
      </c>
      <c r="D389" s="104">
        <v>0.65277777777777779</v>
      </c>
      <c r="E389" s="103">
        <v>11.5</v>
      </c>
      <c r="F389" s="104">
        <v>0.20833333333333334</v>
      </c>
      <c r="G389" s="103">
        <v>76</v>
      </c>
      <c r="H389" s="103">
        <v>3.8</v>
      </c>
      <c r="I389" s="103">
        <v>2.6</v>
      </c>
      <c r="J389" s="104">
        <v>0.90277777777777779</v>
      </c>
      <c r="K389" s="103">
        <v>1</v>
      </c>
      <c r="L389" s="104">
        <v>0.88194444444444453</v>
      </c>
      <c r="M389" s="103">
        <v>42.6</v>
      </c>
      <c r="N389" s="103">
        <v>258</v>
      </c>
      <c r="O389" s="104">
        <v>0.71527777777777779</v>
      </c>
      <c r="P389" s="103">
        <v>89.6</v>
      </c>
      <c r="Q389" s="103">
        <v>261</v>
      </c>
      <c r="R389" s="103"/>
      <c r="S389" s="103"/>
      <c r="T389" s="103"/>
      <c r="U389" s="103">
        <v>100</v>
      </c>
    </row>
    <row r="390" spans="1:21">
      <c r="A390" s="108">
        <v>38339</v>
      </c>
      <c r="B390" s="106">
        <v>12.9</v>
      </c>
      <c r="C390" s="106">
        <v>13.9</v>
      </c>
      <c r="D390" s="107">
        <v>0.77777777777777779</v>
      </c>
      <c r="E390" s="106">
        <v>11.3</v>
      </c>
      <c r="F390" s="107">
        <v>0.18055555555555555</v>
      </c>
      <c r="G390" s="106">
        <v>84</v>
      </c>
      <c r="H390" s="106">
        <v>1.2</v>
      </c>
      <c r="I390" s="106">
        <v>0.5</v>
      </c>
      <c r="J390" s="107">
        <v>0.33333333333333331</v>
      </c>
      <c r="K390" s="106">
        <v>0.3</v>
      </c>
      <c r="L390" s="107">
        <v>0.46527777777777773</v>
      </c>
      <c r="M390" s="106">
        <v>32.9</v>
      </c>
      <c r="N390" s="106">
        <v>273</v>
      </c>
      <c r="O390" s="107">
        <v>0.57638888888888895</v>
      </c>
      <c r="P390" s="106">
        <v>72</v>
      </c>
      <c r="Q390" s="106">
        <v>258</v>
      </c>
      <c r="R390" s="106"/>
      <c r="S390" s="106"/>
      <c r="T390" s="106"/>
      <c r="U390" s="106">
        <v>100</v>
      </c>
    </row>
    <row r="391" spans="1:21">
      <c r="A391" s="105">
        <v>38340</v>
      </c>
      <c r="B391" s="103">
        <v>13.3</v>
      </c>
      <c r="C391" s="103">
        <v>14.8</v>
      </c>
      <c r="D391" s="104">
        <v>0.33333333333333331</v>
      </c>
      <c r="E391" s="103">
        <v>11</v>
      </c>
      <c r="F391" s="104">
        <v>0.97222222222222221</v>
      </c>
      <c r="G391" s="103">
        <v>76</v>
      </c>
      <c r="H391" s="103">
        <v>3.1</v>
      </c>
      <c r="I391" s="103">
        <v>1.6</v>
      </c>
      <c r="J391" s="104">
        <v>0.97222222222222221</v>
      </c>
      <c r="K391" s="103">
        <v>1.3</v>
      </c>
      <c r="L391" s="104">
        <v>0.97222222222222221</v>
      </c>
      <c r="M391" s="103">
        <v>44.9</v>
      </c>
      <c r="N391" s="103">
        <v>251</v>
      </c>
      <c r="O391" s="104">
        <v>0.90277777777777779</v>
      </c>
      <c r="P391" s="103">
        <v>112.3</v>
      </c>
      <c r="Q391" s="103">
        <v>259</v>
      </c>
      <c r="R391" s="103"/>
      <c r="S391" s="103"/>
      <c r="T391" s="103"/>
      <c r="U391" s="103">
        <v>100</v>
      </c>
    </row>
    <row r="392" spans="1:21">
      <c r="A392" s="108">
        <v>38341</v>
      </c>
      <c r="B392" s="106">
        <v>10</v>
      </c>
      <c r="C392" s="106">
        <v>12.6</v>
      </c>
      <c r="D392" s="107">
        <v>2.7777777777777776E-2</v>
      </c>
      <c r="E392" s="106">
        <v>6.9</v>
      </c>
      <c r="F392" s="107">
        <v>0.99305555555555547</v>
      </c>
      <c r="G392" s="106">
        <v>73</v>
      </c>
      <c r="H392" s="106">
        <v>1.3</v>
      </c>
      <c r="I392" s="106">
        <v>1.5</v>
      </c>
      <c r="J392" s="107">
        <v>0.97222222222222221</v>
      </c>
      <c r="K392" s="106">
        <v>0.5</v>
      </c>
      <c r="L392" s="107">
        <v>4.1666666666666664E-2</v>
      </c>
      <c r="M392" s="106">
        <v>38</v>
      </c>
      <c r="N392" s="106">
        <v>297</v>
      </c>
      <c r="O392" s="107">
        <v>2.7777777777777776E-2</v>
      </c>
      <c r="P392" s="106">
        <v>94.3</v>
      </c>
      <c r="Q392" s="106">
        <v>267</v>
      </c>
      <c r="R392" s="106"/>
      <c r="S392" s="106"/>
      <c r="T392" s="106"/>
      <c r="U392" s="106">
        <v>100</v>
      </c>
    </row>
    <row r="393" spans="1:21">
      <c r="A393" s="105">
        <v>38342</v>
      </c>
      <c r="B393" s="103">
        <v>7.8</v>
      </c>
      <c r="C393" s="103">
        <v>10</v>
      </c>
      <c r="D393" s="104">
        <v>0.38194444444444442</v>
      </c>
      <c r="E393" s="103">
        <v>6.2</v>
      </c>
      <c r="F393" s="104">
        <v>0.18055555555555555</v>
      </c>
      <c r="G393" s="103">
        <v>82</v>
      </c>
      <c r="H393" s="103">
        <v>13.6</v>
      </c>
      <c r="I393" s="103">
        <v>3.2</v>
      </c>
      <c r="J393" s="104">
        <v>0.25694444444444448</v>
      </c>
      <c r="K393" s="103">
        <v>1.5</v>
      </c>
      <c r="L393" s="104">
        <v>0.59722222222222221</v>
      </c>
      <c r="M393" s="103">
        <v>17.600000000000001</v>
      </c>
      <c r="N393" s="103">
        <v>272</v>
      </c>
      <c r="O393" s="104">
        <v>0.83333333333333337</v>
      </c>
      <c r="P393" s="103">
        <v>54.7</v>
      </c>
      <c r="Q393" s="103">
        <v>187</v>
      </c>
      <c r="R393" s="103"/>
      <c r="S393" s="103"/>
      <c r="T393" s="103"/>
      <c r="U393" s="103">
        <v>100</v>
      </c>
    </row>
    <row r="394" spans="1:21">
      <c r="A394" s="108">
        <v>38343</v>
      </c>
      <c r="B394" s="106">
        <v>7.8</v>
      </c>
      <c r="C394" s="106">
        <v>10.6</v>
      </c>
      <c r="D394" s="107">
        <v>0.97916666666666663</v>
      </c>
      <c r="E394" s="106">
        <v>4.4000000000000004</v>
      </c>
      <c r="F394" s="107">
        <v>0.2986111111111111</v>
      </c>
      <c r="G394" s="106">
        <v>83</v>
      </c>
      <c r="H394" s="106">
        <v>1</v>
      </c>
      <c r="I394" s="106">
        <v>0.7</v>
      </c>
      <c r="J394" s="107">
        <v>6.9444444444444441E-3</v>
      </c>
      <c r="K394" s="106">
        <v>0.6</v>
      </c>
      <c r="L394" s="107">
        <v>0</v>
      </c>
      <c r="M394" s="106">
        <v>13.5</v>
      </c>
      <c r="N394" s="106">
        <v>182</v>
      </c>
      <c r="O394" s="107">
        <v>0</v>
      </c>
      <c r="P394" s="106">
        <v>38.9</v>
      </c>
      <c r="Q394" s="106">
        <v>337</v>
      </c>
      <c r="R394" s="106"/>
      <c r="S394" s="106"/>
      <c r="T394" s="106"/>
      <c r="U394" s="106">
        <v>100</v>
      </c>
    </row>
    <row r="395" spans="1:21">
      <c r="A395" s="105">
        <v>38344</v>
      </c>
      <c r="B395" s="103">
        <v>11.3</v>
      </c>
      <c r="C395" s="103">
        <v>12</v>
      </c>
      <c r="D395" s="104">
        <v>0.56944444444444442</v>
      </c>
      <c r="E395" s="103">
        <v>10.4</v>
      </c>
      <c r="F395" s="104">
        <v>0.31944444444444448</v>
      </c>
      <c r="G395" s="103">
        <v>77</v>
      </c>
      <c r="H395" s="103">
        <v>0</v>
      </c>
      <c r="I395" s="103">
        <v>0</v>
      </c>
      <c r="J395" s="104">
        <v>0</v>
      </c>
      <c r="K395" s="103">
        <v>0</v>
      </c>
      <c r="L395" s="104">
        <v>0</v>
      </c>
      <c r="M395" s="103">
        <v>20.3</v>
      </c>
      <c r="N395" s="103">
        <v>247</v>
      </c>
      <c r="O395" s="104">
        <v>0.29166666666666669</v>
      </c>
      <c r="P395" s="103">
        <v>49</v>
      </c>
      <c r="Q395" s="103">
        <v>254</v>
      </c>
      <c r="R395" s="103"/>
      <c r="S395" s="103"/>
      <c r="T395" s="103"/>
      <c r="U395" s="103">
        <v>100</v>
      </c>
    </row>
    <row r="396" spans="1:21">
      <c r="A396" s="108">
        <v>38345</v>
      </c>
      <c r="B396" s="106">
        <v>10.7</v>
      </c>
      <c r="C396" s="106">
        <v>13.7</v>
      </c>
      <c r="D396" s="107">
        <v>0.61111111111111105</v>
      </c>
      <c r="E396" s="106">
        <v>7.3</v>
      </c>
      <c r="F396" s="107">
        <v>0.95833333333333337</v>
      </c>
      <c r="G396" s="106">
        <v>80</v>
      </c>
      <c r="H396" s="106">
        <v>0</v>
      </c>
      <c r="I396" s="106">
        <v>0</v>
      </c>
      <c r="J396" s="107">
        <v>0</v>
      </c>
      <c r="K396" s="106">
        <v>0</v>
      </c>
      <c r="L396" s="107">
        <v>0</v>
      </c>
      <c r="M396" s="106">
        <v>10.7</v>
      </c>
      <c r="N396" s="106">
        <v>139</v>
      </c>
      <c r="O396" s="107">
        <v>0.99305555555555547</v>
      </c>
      <c r="P396" s="106">
        <v>33.1</v>
      </c>
      <c r="Q396" s="106">
        <v>137</v>
      </c>
      <c r="R396" s="106"/>
      <c r="S396" s="106"/>
      <c r="T396" s="106"/>
      <c r="U396" s="106">
        <v>100</v>
      </c>
    </row>
    <row r="397" spans="1:21">
      <c r="A397" s="105">
        <v>38346</v>
      </c>
      <c r="B397" s="103">
        <v>7.7</v>
      </c>
      <c r="C397" s="103">
        <v>10.199999999999999</v>
      </c>
      <c r="D397" s="104">
        <v>0.11805555555555557</v>
      </c>
      <c r="E397" s="103">
        <v>4.7</v>
      </c>
      <c r="F397" s="104">
        <v>0.82638888888888884</v>
      </c>
      <c r="G397" s="103">
        <v>77</v>
      </c>
      <c r="H397" s="103">
        <v>22.4</v>
      </c>
      <c r="I397" s="103">
        <v>4</v>
      </c>
      <c r="J397" s="104">
        <v>0.33333333333333331</v>
      </c>
      <c r="K397" s="103">
        <v>1.8</v>
      </c>
      <c r="L397" s="104">
        <v>0.3125</v>
      </c>
      <c r="M397" s="103">
        <v>40.6</v>
      </c>
      <c r="N397" s="103">
        <v>253</v>
      </c>
      <c r="O397" s="104">
        <v>0.95833333333333337</v>
      </c>
      <c r="P397" s="103">
        <v>103.3</v>
      </c>
      <c r="Q397" s="103">
        <v>311</v>
      </c>
      <c r="R397" s="103"/>
      <c r="S397" s="103"/>
      <c r="T397" s="103"/>
      <c r="U397" s="103">
        <v>100</v>
      </c>
    </row>
    <row r="398" spans="1:21">
      <c r="A398" s="108">
        <v>38347</v>
      </c>
      <c r="B398" s="106">
        <v>7.3</v>
      </c>
      <c r="C398" s="106">
        <v>8.5</v>
      </c>
      <c r="D398" s="107">
        <v>0.85416666666666663</v>
      </c>
      <c r="E398" s="106">
        <v>4.7</v>
      </c>
      <c r="F398" s="107">
        <v>0.45833333333333331</v>
      </c>
      <c r="G398" s="106">
        <v>68</v>
      </c>
      <c r="H398" s="106">
        <v>3.6</v>
      </c>
      <c r="I398" s="106">
        <v>2.2000000000000002</v>
      </c>
      <c r="J398" s="107">
        <v>0.69444444444444453</v>
      </c>
      <c r="K398" s="106">
        <v>0.9</v>
      </c>
      <c r="L398" s="107">
        <v>0.67361111111111116</v>
      </c>
      <c r="M398" s="106">
        <v>49.4</v>
      </c>
      <c r="N398" s="106">
        <v>314</v>
      </c>
      <c r="O398" s="107">
        <v>9.7222222222222224E-2</v>
      </c>
      <c r="P398" s="106">
        <v>109.4</v>
      </c>
      <c r="Q398" s="106">
        <v>306</v>
      </c>
      <c r="R398" s="106"/>
      <c r="S398" s="106"/>
      <c r="T398" s="106"/>
      <c r="U398" s="106">
        <v>100</v>
      </c>
    </row>
    <row r="399" spans="1:21">
      <c r="A399" s="105">
        <v>38348</v>
      </c>
      <c r="B399" s="103">
        <v>7.9</v>
      </c>
      <c r="C399" s="103">
        <v>9.1999999999999993</v>
      </c>
      <c r="D399" s="104">
        <v>0.72222222222222221</v>
      </c>
      <c r="E399" s="103">
        <v>7</v>
      </c>
      <c r="F399" s="104">
        <v>0.86111111111111116</v>
      </c>
      <c r="G399" s="103">
        <v>63</v>
      </c>
      <c r="H399" s="103">
        <v>0.7</v>
      </c>
      <c r="I399" s="103">
        <v>0.5</v>
      </c>
      <c r="J399" s="104">
        <v>0.96527777777777779</v>
      </c>
      <c r="K399" s="103">
        <v>0.3</v>
      </c>
      <c r="L399" s="104">
        <v>0.95138888888888884</v>
      </c>
      <c r="M399" s="103">
        <v>27.6</v>
      </c>
      <c r="N399" s="103">
        <v>317</v>
      </c>
      <c r="O399" s="104">
        <v>0.74305555555555547</v>
      </c>
      <c r="P399" s="103">
        <v>65.5</v>
      </c>
      <c r="Q399" s="103">
        <v>278</v>
      </c>
      <c r="R399" s="103"/>
      <c r="S399" s="103"/>
      <c r="T399" s="103"/>
      <c r="U399" s="103">
        <v>100</v>
      </c>
    </row>
    <row r="400" spans="1:21">
      <c r="A400" s="108">
        <v>38349</v>
      </c>
      <c r="B400" s="106">
        <v>10</v>
      </c>
      <c r="C400" s="106">
        <v>11.8</v>
      </c>
      <c r="D400" s="107">
        <v>0.4236111111111111</v>
      </c>
      <c r="E400" s="106">
        <v>7.3</v>
      </c>
      <c r="F400" s="107">
        <v>0</v>
      </c>
      <c r="G400" s="106">
        <v>73</v>
      </c>
      <c r="H400" s="106">
        <v>5</v>
      </c>
      <c r="I400" s="106">
        <v>1.9</v>
      </c>
      <c r="J400" s="107">
        <v>0.58333333333333337</v>
      </c>
      <c r="K400" s="106">
        <v>1.5</v>
      </c>
      <c r="L400" s="107">
        <v>0.54861111111111105</v>
      </c>
      <c r="M400" s="106">
        <v>35.6</v>
      </c>
      <c r="N400" s="106">
        <v>280</v>
      </c>
      <c r="O400" s="107">
        <v>0.47916666666666669</v>
      </c>
      <c r="P400" s="106">
        <v>94</v>
      </c>
      <c r="Q400" s="106">
        <v>283</v>
      </c>
      <c r="R400" s="106"/>
      <c r="S400" s="106"/>
      <c r="T400" s="106"/>
      <c r="U400" s="106">
        <v>100</v>
      </c>
    </row>
    <row r="401" spans="1:21">
      <c r="A401" s="105">
        <v>38350</v>
      </c>
      <c r="B401" s="103">
        <v>10.7</v>
      </c>
      <c r="C401" s="103">
        <v>11.3</v>
      </c>
      <c r="D401" s="104">
        <v>0.91666666666666663</v>
      </c>
      <c r="E401" s="103">
        <v>9.4</v>
      </c>
      <c r="F401" s="104">
        <v>4.1666666666666664E-2</v>
      </c>
      <c r="G401" s="103">
        <v>72</v>
      </c>
      <c r="H401" s="103">
        <v>0</v>
      </c>
      <c r="I401" s="103">
        <v>0</v>
      </c>
      <c r="J401" s="104">
        <v>0</v>
      </c>
      <c r="K401" s="103">
        <v>0</v>
      </c>
      <c r="L401" s="104">
        <v>0</v>
      </c>
      <c r="M401" s="103">
        <v>38.200000000000003</v>
      </c>
      <c r="N401" s="103">
        <v>305</v>
      </c>
      <c r="O401" s="104">
        <v>0.40277777777777773</v>
      </c>
      <c r="P401" s="103">
        <v>62.3</v>
      </c>
      <c r="Q401" s="103">
        <v>301</v>
      </c>
      <c r="R401" s="103"/>
      <c r="S401" s="103"/>
      <c r="T401" s="103"/>
      <c r="U401" s="103">
        <v>100</v>
      </c>
    </row>
    <row r="402" spans="1:21">
      <c r="A402" s="108">
        <v>38351</v>
      </c>
      <c r="B402" s="106">
        <v>10.6</v>
      </c>
      <c r="C402" s="106">
        <v>11.6</v>
      </c>
      <c r="D402" s="107">
        <v>0.73611111111111116</v>
      </c>
      <c r="E402" s="106">
        <v>9.5</v>
      </c>
      <c r="F402" s="107">
        <v>0.22222222222222221</v>
      </c>
      <c r="G402" s="106">
        <v>89</v>
      </c>
      <c r="H402" s="106">
        <v>3.6</v>
      </c>
      <c r="I402" s="106">
        <v>1.2</v>
      </c>
      <c r="J402" s="107">
        <v>0.36805555555555558</v>
      </c>
      <c r="K402" s="106">
        <v>0.5</v>
      </c>
      <c r="L402" s="107">
        <v>0.34027777777777773</v>
      </c>
      <c r="M402" s="106">
        <v>21</v>
      </c>
      <c r="N402" s="106">
        <v>278</v>
      </c>
      <c r="O402" s="107">
        <v>0.58333333333333337</v>
      </c>
      <c r="P402" s="106">
        <v>41.4</v>
      </c>
      <c r="Q402" s="106">
        <v>319</v>
      </c>
      <c r="R402" s="106"/>
      <c r="S402" s="106"/>
      <c r="T402" s="106"/>
      <c r="U402" s="106">
        <v>100</v>
      </c>
    </row>
    <row r="403" spans="1:21">
      <c r="A403" s="105">
        <v>38352</v>
      </c>
      <c r="B403" s="103">
        <v>10.5</v>
      </c>
      <c r="C403" s="103">
        <v>11.2</v>
      </c>
      <c r="D403" s="104">
        <v>0.68055555555555547</v>
      </c>
      <c r="E403" s="103">
        <v>10</v>
      </c>
      <c r="F403" s="104">
        <v>0.9375</v>
      </c>
      <c r="G403" s="103">
        <v>95</v>
      </c>
      <c r="H403" s="103">
        <v>2.9</v>
      </c>
      <c r="I403" s="103">
        <v>0.8</v>
      </c>
      <c r="J403" s="104">
        <v>0.93055555555555547</v>
      </c>
      <c r="K403" s="103">
        <v>0.4</v>
      </c>
      <c r="L403" s="104">
        <v>0.90972222222222221</v>
      </c>
      <c r="M403" s="103">
        <v>12.2</v>
      </c>
      <c r="N403" s="103">
        <v>268</v>
      </c>
      <c r="O403" s="104">
        <v>0.4236111111111111</v>
      </c>
      <c r="P403" s="103">
        <v>27</v>
      </c>
      <c r="Q403" s="103">
        <v>261</v>
      </c>
      <c r="R403" s="103"/>
      <c r="S403" s="103"/>
      <c r="T403" s="103"/>
      <c r="U403" s="103">
        <v>100</v>
      </c>
    </row>
    <row r="404" spans="1:21">
      <c r="B404" s="82">
        <v>10.193548387096776</v>
      </c>
      <c r="C404" s="82">
        <v>12.238709677419356</v>
      </c>
      <c r="D404" s="82">
        <v>0.55062724014336928</v>
      </c>
      <c r="E404" s="82">
        <v>8.2612903225806456</v>
      </c>
      <c r="F404" s="82">
        <v>0.48163082437275978</v>
      </c>
      <c r="G404" s="82">
        <v>77.645161290322577</v>
      </c>
      <c r="H404" s="82">
        <v>144.49999999999997</v>
      </c>
      <c r="I404" s="82">
        <v>1.2064516129032257</v>
      </c>
      <c r="J404" s="82">
        <v>0.31653225806451613</v>
      </c>
      <c r="K404" s="82">
        <v>0.51290322580645165</v>
      </c>
      <c r="L404" s="82">
        <v>0.31250000000000006</v>
      </c>
      <c r="M404" s="82">
        <v>23.103225806451615</v>
      </c>
      <c r="N404" s="82">
        <v>214.54838709677421</v>
      </c>
      <c r="O404" s="82">
        <v>0.50179211469534057</v>
      </c>
      <c r="P404" s="82">
        <v>55.29032258064516</v>
      </c>
      <c r="Q404" s="82">
        <v>213.64516129032259</v>
      </c>
    </row>
  </sheetData>
  <mergeCells count="12">
    <mergeCell ref="K3:L3"/>
    <mergeCell ref="M3:N3"/>
    <mergeCell ref="O3:Q3"/>
    <mergeCell ref="S3:T3"/>
    <mergeCell ref="A1:U1"/>
    <mergeCell ref="B2:F2"/>
    <mergeCell ref="H2:L2"/>
    <mergeCell ref="M2:Q2"/>
    <mergeCell ref="R2:T2"/>
    <mergeCell ref="C3:D3"/>
    <mergeCell ref="E3:F3"/>
    <mergeCell ref="I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4"/>
  <sheetViews>
    <sheetView topLeftCell="A398" workbookViewId="0">
      <selection activeCell="F17" sqref="F17"/>
    </sheetView>
  </sheetViews>
  <sheetFormatPr baseColWidth="10" defaultRowHeight="14.4"/>
  <cols>
    <col min="1" max="16384" width="11.5546875" style="81"/>
  </cols>
  <sheetData>
    <row r="1" spans="1:18">
      <c r="A1" s="116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4"/>
    </row>
    <row r="2" spans="1:18">
      <c r="A2" s="110" t="s">
        <v>101</v>
      </c>
      <c r="B2" s="113" t="s">
        <v>100</v>
      </c>
      <c r="C2" s="112"/>
      <c r="D2" s="112"/>
      <c r="E2" s="112"/>
      <c r="F2" s="111"/>
      <c r="G2" s="110" t="s">
        <v>99</v>
      </c>
      <c r="H2" s="113" t="s">
        <v>98</v>
      </c>
      <c r="I2" s="112"/>
      <c r="J2" s="112"/>
      <c r="K2" s="112"/>
      <c r="L2" s="111"/>
      <c r="M2" s="113" t="s">
        <v>97</v>
      </c>
      <c r="N2" s="112"/>
      <c r="O2" s="112"/>
      <c r="P2" s="112"/>
      <c r="Q2" s="111"/>
      <c r="R2" s="110" t="s">
        <v>96</v>
      </c>
    </row>
    <row r="3" spans="1:18">
      <c r="A3" s="110"/>
      <c r="B3" s="110" t="s">
        <v>84</v>
      </c>
      <c r="C3" s="113" t="s">
        <v>95</v>
      </c>
      <c r="D3" s="111"/>
      <c r="E3" s="113" t="s">
        <v>94</v>
      </c>
      <c r="F3" s="111"/>
      <c r="G3" s="110" t="s">
        <v>90</v>
      </c>
      <c r="H3" s="110" t="s">
        <v>93</v>
      </c>
      <c r="I3" s="113" t="s">
        <v>92</v>
      </c>
      <c r="J3" s="111"/>
      <c r="K3" s="113" t="s">
        <v>91</v>
      </c>
      <c r="L3" s="111"/>
      <c r="M3" s="113" t="s">
        <v>90</v>
      </c>
      <c r="N3" s="111"/>
      <c r="O3" s="113" t="s">
        <v>89</v>
      </c>
      <c r="P3" s="112"/>
      <c r="Q3" s="111"/>
      <c r="R3" s="110"/>
    </row>
    <row r="4" spans="1:18">
      <c r="A4" s="110"/>
      <c r="B4" s="110" t="s">
        <v>88</v>
      </c>
      <c r="C4" s="110" t="s">
        <v>88</v>
      </c>
      <c r="D4" s="110" t="s">
        <v>85</v>
      </c>
      <c r="E4" s="110" t="s">
        <v>87</v>
      </c>
      <c r="F4" s="110" t="s">
        <v>85</v>
      </c>
      <c r="G4" s="110" t="s">
        <v>81</v>
      </c>
      <c r="H4" s="110" t="s">
        <v>86</v>
      </c>
      <c r="I4" s="110"/>
      <c r="J4" s="110" t="s">
        <v>85</v>
      </c>
      <c r="K4" s="110"/>
      <c r="L4" s="110" t="s">
        <v>85</v>
      </c>
      <c r="M4" s="110" t="s">
        <v>83</v>
      </c>
      <c r="N4" s="110" t="s">
        <v>82</v>
      </c>
      <c r="O4" s="110" t="s">
        <v>84</v>
      </c>
      <c r="P4" s="110" t="s">
        <v>83</v>
      </c>
      <c r="Q4" s="110" t="s">
        <v>82</v>
      </c>
      <c r="R4" s="110" t="s">
        <v>81</v>
      </c>
    </row>
    <row r="5" spans="1:18">
      <c r="A5" s="105">
        <v>37622</v>
      </c>
      <c r="B5" s="103">
        <v>17</v>
      </c>
      <c r="C5" s="103">
        <v>20.3</v>
      </c>
      <c r="D5" s="104">
        <v>0.84722222222222221</v>
      </c>
      <c r="E5" s="103">
        <v>13.3</v>
      </c>
      <c r="F5" s="104">
        <v>0.125</v>
      </c>
      <c r="G5" s="103">
        <v>63</v>
      </c>
      <c r="H5" s="103">
        <v>2.9</v>
      </c>
      <c r="I5" s="103">
        <v>1.4</v>
      </c>
      <c r="J5" s="104">
        <v>0.11805555555555557</v>
      </c>
      <c r="K5" s="103">
        <v>0.4</v>
      </c>
      <c r="L5" s="104">
        <v>0.10416666666666667</v>
      </c>
      <c r="M5" s="103">
        <v>48.1</v>
      </c>
      <c r="N5" s="103">
        <v>198</v>
      </c>
      <c r="O5" s="104">
        <v>0.99305555555555547</v>
      </c>
      <c r="P5" s="103">
        <v>116.6</v>
      </c>
      <c r="Q5" s="103">
        <v>187</v>
      </c>
      <c r="R5" s="103">
        <v>100</v>
      </c>
    </row>
    <row r="6" spans="1:18">
      <c r="A6" s="108">
        <v>37623</v>
      </c>
      <c r="B6" s="106">
        <v>16.8</v>
      </c>
      <c r="C6" s="106">
        <v>20.399999999999999</v>
      </c>
      <c r="D6" s="107">
        <v>0.1875</v>
      </c>
      <c r="E6" s="106">
        <v>12.8</v>
      </c>
      <c r="F6" s="107">
        <v>0.99305555555555547</v>
      </c>
      <c r="G6" s="106">
        <v>63</v>
      </c>
      <c r="H6" s="106">
        <v>0</v>
      </c>
      <c r="I6" s="106">
        <v>0</v>
      </c>
      <c r="J6" s="107">
        <v>0</v>
      </c>
      <c r="K6" s="106">
        <v>0</v>
      </c>
      <c r="L6" s="107">
        <v>0</v>
      </c>
      <c r="M6" s="106">
        <v>33.5</v>
      </c>
      <c r="N6" s="106">
        <v>211</v>
      </c>
      <c r="O6" s="107">
        <v>4.1666666666666664E-2</v>
      </c>
      <c r="P6" s="106">
        <v>121</v>
      </c>
      <c r="Q6" s="106">
        <v>197</v>
      </c>
      <c r="R6" s="106">
        <v>100</v>
      </c>
    </row>
    <row r="7" spans="1:18">
      <c r="A7" s="105">
        <v>37624</v>
      </c>
      <c r="B7" s="103">
        <v>14.4</v>
      </c>
      <c r="C7" s="103">
        <v>17.5</v>
      </c>
      <c r="D7" s="104">
        <v>0.52777777777777779</v>
      </c>
      <c r="E7" s="103">
        <v>11.7</v>
      </c>
      <c r="F7" s="104">
        <v>0.82638888888888884</v>
      </c>
      <c r="G7" s="103">
        <v>61</v>
      </c>
      <c r="H7" s="103">
        <v>0</v>
      </c>
      <c r="I7" s="103">
        <v>0</v>
      </c>
      <c r="J7" s="104">
        <v>0</v>
      </c>
      <c r="K7" s="103">
        <v>0</v>
      </c>
      <c r="L7" s="104">
        <v>0</v>
      </c>
      <c r="M7" s="103">
        <v>23</v>
      </c>
      <c r="N7" s="103">
        <v>217</v>
      </c>
      <c r="O7" s="104">
        <v>0.22222222222222221</v>
      </c>
      <c r="P7" s="103">
        <v>70.900000000000006</v>
      </c>
      <c r="Q7" s="103">
        <v>216</v>
      </c>
      <c r="R7" s="103">
        <v>100</v>
      </c>
    </row>
    <row r="8" spans="1:18">
      <c r="A8" s="108">
        <v>37625</v>
      </c>
      <c r="B8" s="106">
        <v>10.4</v>
      </c>
      <c r="C8" s="106">
        <v>13</v>
      </c>
      <c r="D8" s="107">
        <v>0</v>
      </c>
      <c r="E8" s="106">
        <v>7.5</v>
      </c>
      <c r="F8" s="107">
        <v>0.97916666666666663</v>
      </c>
      <c r="G8" s="106">
        <v>77</v>
      </c>
      <c r="H8" s="106">
        <v>11.7</v>
      </c>
      <c r="I8" s="106">
        <v>2.4</v>
      </c>
      <c r="J8" s="107">
        <v>0.59722222222222221</v>
      </c>
      <c r="K8" s="106">
        <v>0.8</v>
      </c>
      <c r="L8" s="107">
        <v>0.68055555555555547</v>
      </c>
      <c r="M8" s="106">
        <v>22.4</v>
      </c>
      <c r="N8" s="106">
        <v>255</v>
      </c>
      <c r="O8" s="107">
        <v>0.3611111111111111</v>
      </c>
      <c r="P8" s="106">
        <v>76</v>
      </c>
      <c r="Q8" s="106">
        <v>289</v>
      </c>
      <c r="R8" s="106">
        <v>100</v>
      </c>
    </row>
    <row r="9" spans="1:18">
      <c r="A9" s="105">
        <v>37626</v>
      </c>
      <c r="B9" s="103">
        <v>8.1999999999999993</v>
      </c>
      <c r="C9" s="103">
        <v>10.8</v>
      </c>
      <c r="D9" s="104">
        <v>0.61111111111111105</v>
      </c>
      <c r="E9" s="103">
        <v>5.9</v>
      </c>
      <c r="F9" s="104">
        <v>0.31944444444444448</v>
      </c>
      <c r="G9" s="103">
        <v>83</v>
      </c>
      <c r="H9" s="103">
        <v>5.7</v>
      </c>
      <c r="I9" s="103">
        <v>3.3</v>
      </c>
      <c r="J9" s="104">
        <v>0.86111111111111116</v>
      </c>
      <c r="K9" s="103">
        <v>1</v>
      </c>
      <c r="L9" s="104">
        <v>0.84722222222222221</v>
      </c>
      <c r="M9" s="103">
        <v>16.8</v>
      </c>
      <c r="N9" s="103">
        <v>138</v>
      </c>
      <c r="O9" s="104">
        <v>0.85416666666666663</v>
      </c>
      <c r="P9" s="103">
        <v>56.2</v>
      </c>
      <c r="Q9" s="103">
        <v>266</v>
      </c>
      <c r="R9" s="103">
        <v>100</v>
      </c>
    </row>
    <row r="10" spans="1:18">
      <c r="A10" s="108">
        <v>37627</v>
      </c>
      <c r="B10" s="106">
        <v>8.4</v>
      </c>
      <c r="C10" s="106">
        <v>10.5</v>
      </c>
      <c r="D10" s="107">
        <v>8.3333333333333329E-2</v>
      </c>
      <c r="E10" s="106">
        <v>6.7</v>
      </c>
      <c r="F10" s="107">
        <v>0.99305555555555547</v>
      </c>
      <c r="G10" s="106">
        <v>73</v>
      </c>
      <c r="H10" s="106">
        <v>5.0999999999999996</v>
      </c>
      <c r="I10" s="106">
        <v>3</v>
      </c>
      <c r="J10" s="107">
        <v>0.24305555555555555</v>
      </c>
      <c r="K10" s="106">
        <v>1.3</v>
      </c>
      <c r="L10" s="107">
        <v>0.22916666666666666</v>
      </c>
      <c r="M10" s="106">
        <v>38.700000000000003</v>
      </c>
      <c r="N10" s="106">
        <v>315</v>
      </c>
      <c r="O10" s="107">
        <v>0.22222222222222221</v>
      </c>
      <c r="P10" s="106">
        <v>81.400000000000006</v>
      </c>
      <c r="Q10" s="106">
        <v>263</v>
      </c>
      <c r="R10" s="106">
        <v>99.3</v>
      </c>
    </row>
    <row r="11" spans="1:18">
      <c r="A11" s="105">
        <v>37628</v>
      </c>
      <c r="B11" s="103">
        <v>8.6999999999999993</v>
      </c>
      <c r="C11" s="103">
        <v>11.8</v>
      </c>
      <c r="D11" s="104">
        <v>0.59722222222222221</v>
      </c>
      <c r="E11" s="103">
        <v>5.2</v>
      </c>
      <c r="F11" s="104">
        <v>0.15277777777777776</v>
      </c>
      <c r="G11" s="103">
        <v>71</v>
      </c>
      <c r="H11" s="103">
        <v>2.8</v>
      </c>
      <c r="I11" s="103">
        <v>1.2</v>
      </c>
      <c r="J11" s="104">
        <v>0.77083333333333337</v>
      </c>
      <c r="K11" s="103">
        <v>0.5</v>
      </c>
      <c r="L11" s="104">
        <v>0.75694444444444453</v>
      </c>
      <c r="M11" s="103">
        <v>23.3</v>
      </c>
      <c r="N11" s="103">
        <v>184</v>
      </c>
      <c r="O11" s="104">
        <v>0.52083333333333337</v>
      </c>
      <c r="P11" s="103">
        <v>73.400000000000006</v>
      </c>
      <c r="Q11" s="103">
        <v>204</v>
      </c>
      <c r="R11" s="103">
        <v>100</v>
      </c>
    </row>
    <row r="12" spans="1:18">
      <c r="A12" s="108">
        <v>37629</v>
      </c>
      <c r="B12" s="106">
        <v>8.6</v>
      </c>
      <c r="C12" s="106">
        <v>9.9</v>
      </c>
      <c r="D12" s="107">
        <v>0</v>
      </c>
      <c r="E12" s="106">
        <v>7.6</v>
      </c>
      <c r="F12" s="107">
        <v>0.41666666666666669</v>
      </c>
      <c r="G12" s="106">
        <v>78</v>
      </c>
      <c r="H12" s="106">
        <v>4.4000000000000004</v>
      </c>
      <c r="I12" s="106">
        <v>1.4</v>
      </c>
      <c r="J12" s="107">
        <v>2.7777777777777776E-2</v>
      </c>
      <c r="K12" s="106">
        <v>0.7</v>
      </c>
      <c r="L12" s="107">
        <v>6.9444444444444441E-3</v>
      </c>
      <c r="M12" s="106">
        <v>26</v>
      </c>
      <c r="N12" s="106">
        <v>266</v>
      </c>
      <c r="O12" s="107">
        <v>0.11805555555555557</v>
      </c>
      <c r="P12" s="106">
        <v>66.599999999999994</v>
      </c>
      <c r="Q12" s="106">
        <v>268</v>
      </c>
      <c r="R12" s="106">
        <v>100</v>
      </c>
    </row>
    <row r="13" spans="1:18">
      <c r="A13" s="105">
        <v>37630</v>
      </c>
      <c r="B13" s="103">
        <v>5.6</v>
      </c>
      <c r="C13" s="103">
        <v>8.1</v>
      </c>
      <c r="D13" s="104">
        <v>6.9444444444444441E-3</v>
      </c>
      <c r="E13" s="103">
        <v>4.2</v>
      </c>
      <c r="F13" s="104">
        <v>0.4236111111111111</v>
      </c>
      <c r="G13" s="103">
        <v>76</v>
      </c>
      <c r="H13" s="103">
        <v>10.8</v>
      </c>
      <c r="I13" s="103">
        <v>2.9</v>
      </c>
      <c r="J13" s="104">
        <v>0.4236111111111111</v>
      </c>
      <c r="K13" s="103">
        <v>0.6</v>
      </c>
      <c r="L13" s="104">
        <v>0.25694444444444448</v>
      </c>
      <c r="M13" s="103">
        <v>32</v>
      </c>
      <c r="N13" s="103">
        <v>347</v>
      </c>
      <c r="O13" s="104">
        <v>0.54166666666666663</v>
      </c>
      <c r="P13" s="103">
        <v>78.099999999999994</v>
      </c>
      <c r="Q13" s="103">
        <v>351</v>
      </c>
      <c r="R13" s="103">
        <v>100</v>
      </c>
    </row>
    <row r="14" spans="1:18">
      <c r="A14" s="108">
        <v>37631</v>
      </c>
      <c r="B14" s="106">
        <v>5.8</v>
      </c>
      <c r="C14" s="106">
        <v>6.5</v>
      </c>
      <c r="D14" s="107">
        <v>0.18055555555555555</v>
      </c>
      <c r="E14" s="106">
        <v>4.5</v>
      </c>
      <c r="F14" s="107">
        <v>0.99305555555555547</v>
      </c>
      <c r="G14" s="106">
        <v>67</v>
      </c>
      <c r="H14" s="106">
        <v>0</v>
      </c>
      <c r="I14" s="106">
        <v>0</v>
      </c>
      <c r="J14" s="107">
        <v>0</v>
      </c>
      <c r="K14" s="106">
        <v>0</v>
      </c>
      <c r="L14" s="107">
        <v>0</v>
      </c>
      <c r="M14" s="106">
        <v>33.799999999999997</v>
      </c>
      <c r="N14" s="106">
        <v>354</v>
      </c>
      <c r="O14" s="107">
        <v>0.4236111111111111</v>
      </c>
      <c r="P14" s="106">
        <v>61.2</v>
      </c>
      <c r="Q14" s="106">
        <v>354</v>
      </c>
      <c r="R14" s="106">
        <v>100</v>
      </c>
    </row>
    <row r="15" spans="1:18">
      <c r="A15" s="105">
        <v>37632</v>
      </c>
      <c r="B15" s="103">
        <v>3</v>
      </c>
      <c r="C15" s="103">
        <v>4.3</v>
      </c>
      <c r="D15" s="104">
        <v>0</v>
      </c>
      <c r="E15" s="103">
        <v>1.7</v>
      </c>
      <c r="F15" s="104">
        <v>0.34027777777777773</v>
      </c>
      <c r="G15" s="103">
        <v>85</v>
      </c>
      <c r="H15" s="103">
        <v>15.2</v>
      </c>
      <c r="I15" s="103">
        <v>3.5</v>
      </c>
      <c r="J15" s="104">
        <v>0.72916666666666663</v>
      </c>
      <c r="K15" s="103">
        <v>1.2</v>
      </c>
      <c r="L15" s="104">
        <v>0.40277777777777773</v>
      </c>
      <c r="M15" s="103">
        <v>15.2</v>
      </c>
      <c r="N15" s="103">
        <v>87</v>
      </c>
      <c r="O15" s="104">
        <v>0.90972222222222221</v>
      </c>
      <c r="P15" s="103">
        <v>56.9</v>
      </c>
      <c r="Q15" s="103">
        <v>358</v>
      </c>
      <c r="R15" s="103">
        <v>100</v>
      </c>
    </row>
    <row r="16" spans="1:18">
      <c r="A16" s="108">
        <v>37633</v>
      </c>
      <c r="B16" s="106">
        <v>3.9</v>
      </c>
      <c r="C16" s="106">
        <v>5.6</v>
      </c>
      <c r="D16" s="107">
        <v>0.96527777777777779</v>
      </c>
      <c r="E16" s="106">
        <v>2.1</v>
      </c>
      <c r="F16" s="107">
        <v>4.8611111111111112E-2</v>
      </c>
      <c r="G16" s="106">
        <v>70</v>
      </c>
      <c r="H16" s="106">
        <v>0</v>
      </c>
      <c r="I16" s="106">
        <v>0</v>
      </c>
      <c r="J16" s="107">
        <v>0</v>
      </c>
      <c r="K16" s="106">
        <v>0</v>
      </c>
      <c r="L16" s="107">
        <v>0</v>
      </c>
      <c r="M16" s="106">
        <v>26.7</v>
      </c>
      <c r="N16" s="106">
        <v>347</v>
      </c>
      <c r="O16" s="107">
        <v>0.63888888888888895</v>
      </c>
      <c r="P16" s="106">
        <v>49.3</v>
      </c>
      <c r="Q16" s="106">
        <v>347</v>
      </c>
      <c r="R16" s="106">
        <v>100</v>
      </c>
    </row>
    <row r="17" spans="1:18">
      <c r="A17" s="105">
        <v>37634</v>
      </c>
      <c r="B17" s="103">
        <v>4.8</v>
      </c>
      <c r="C17" s="103">
        <v>7.3</v>
      </c>
      <c r="D17" s="104">
        <v>0.59722222222222221</v>
      </c>
      <c r="E17" s="103">
        <v>0.9</v>
      </c>
      <c r="F17" s="104">
        <v>0.96527777777777779</v>
      </c>
      <c r="G17" s="103">
        <v>71</v>
      </c>
      <c r="H17" s="103">
        <v>0</v>
      </c>
      <c r="I17" s="103">
        <v>0</v>
      </c>
      <c r="J17" s="104">
        <v>0</v>
      </c>
      <c r="K17" s="103">
        <v>0</v>
      </c>
      <c r="L17" s="104">
        <v>0</v>
      </c>
      <c r="M17" s="103">
        <v>12.9</v>
      </c>
      <c r="N17" s="103">
        <v>14</v>
      </c>
      <c r="O17" s="104">
        <v>7.6388888888888895E-2</v>
      </c>
      <c r="P17" s="103">
        <v>36.700000000000003</v>
      </c>
      <c r="Q17" s="103">
        <v>346</v>
      </c>
      <c r="R17" s="103">
        <v>99.3</v>
      </c>
    </row>
    <row r="18" spans="1:18">
      <c r="A18" s="108">
        <v>37635</v>
      </c>
      <c r="B18" s="106">
        <v>3.4</v>
      </c>
      <c r="C18" s="106">
        <v>9.5</v>
      </c>
      <c r="D18" s="107">
        <v>0.65277777777777779</v>
      </c>
      <c r="E18" s="106">
        <v>-0.7</v>
      </c>
      <c r="F18" s="107">
        <v>0.3125</v>
      </c>
      <c r="G18" s="106">
        <v>76</v>
      </c>
      <c r="H18" s="106">
        <v>0</v>
      </c>
      <c r="I18" s="106">
        <v>0</v>
      </c>
      <c r="J18" s="107">
        <v>0</v>
      </c>
      <c r="K18" s="106">
        <v>0</v>
      </c>
      <c r="L18" s="107">
        <v>0</v>
      </c>
      <c r="M18" s="106">
        <v>15.6</v>
      </c>
      <c r="N18" s="106">
        <v>134</v>
      </c>
      <c r="O18" s="107">
        <v>0.93055555555555547</v>
      </c>
      <c r="P18" s="106">
        <v>36</v>
      </c>
      <c r="Q18" s="106">
        <v>136</v>
      </c>
      <c r="R18" s="106">
        <v>100</v>
      </c>
    </row>
    <row r="19" spans="1:18">
      <c r="A19" s="105">
        <v>37636</v>
      </c>
      <c r="B19" s="103">
        <v>6.5</v>
      </c>
      <c r="C19" s="103">
        <v>12</v>
      </c>
      <c r="D19" s="104">
        <v>0.56944444444444442</v>
      </c>
      <c r="E19" s="103">
        <v>2.2000000000000002</v>
      </c>
      <c r="F19" s="104">
        <v>0.27777777777777779</v>
      </c>
      <c r="G19" s="103">
        <v>72</v>
      </c>
      <c r="H19" s="103">
        <v>0</v>
      </c>
      <c r="I19" s="103">
        <v>0</v>
      </c>
      <c r="J19" s="104">
        <v>0</v>
      </c>
      <c r="K19" s="103">
        <v>0</v>
      </c>
      <c r="L19" s="104">
        <v>0</v>
      </c>
      <c r="M19" s="103">
        <v>18.899999999999999</v>
      </c>
      <c r="N19" s="103">
        <v>134</v>
      </c>
      <c r="O19" s="104">
        <v>0.14583333333333334</v>
      </c>
      <c r="P19" s="103">
        <v>40</v>
      </c>
      <c r="Q19" s="103">
        <v>124</v>
      </c>
      <c r="R19" s="103">
        <v>100</v>
      </c>
    </row>
    <row r="20" spans="1:18">
      <c r="A20" s="108">
        <v>37637</v>
      </c>
      <c r="B20" s="106">
        <v>8.4</v>
      </c>
      <c r="C20" s="106">
        <v>11.4</v>
      </c>
      <c r="D20" s="107">
        <v>0.63194444444444442</v>
      </c>
      <c r="E20" s="106">
        <v>6.3</v>
      </c>
      <c r="F20" s="107">
        <v>0</v>
      </c>
      <c r="G20" s="106">
        <v>79</v>
      </c>
      <c r="H20" s="106">
        <v>0</v>
      </c>
      <c r="I20" s="106">
        <v>0</v>
      </c>
      <c r="J20" s="107">
        <v>0</v>
      </c>
      <c r="K20" s="106">
        <v>0</v>
      </c>
      <c r="L20" s="107">
        <v>0</v>
      </c>
      <c r="M20" s="106">
        <v>12.3</v>
      </c>
      <c r="N20" s="106">
        <v>130</v>
      </c>
      <c r="O20" s="107">
        <v>0.3125</v>
      </c>
      <c r="P20" s="106">
        <v>27</v>
      </c>
      <c r="Q20" s="106">
        <v>134</v>
      </c>
      <c r="R20" s="106">
        <v>100</v>
      </c>
    </row>
    <row r="21" spans="1:18">
      <c r="A21" s="105">
        <v>37638</v>
      </c>
      <c r="B21" s="103">
        <v>7.7</v>
      </c>
      <c r="C21" s="103">
        <v>12.7</v>
      </c>
      <c r="D21" s="104">
        <v>0.61111111111111105</v>
      </c>
      <c r="E21" s="103">
        <v>3.8</v>
      </c>
      <c r="F21" s="104">
        <v>0.33333333333333331</v>
      </c>
      <c r="G21" s="103">
        <v>83</v>
      </c>
      <c r="H21" s="103">
        <v>2.4</v>
      </c>
      <c r="I21" s="103">
        <v>1.1000000000000001</v>
      </c>
      <c r="J21" s="104">
        <v>0.94444444444444453</v>
      </c>
      <c r="K21" s="103">
        <v>0.5</v>
      </c>
      <c r="L21" s="104">
        <v>0.91666666666666663</v>
      </c>
      <c r="M21" s="103">
        <v>17.3</v>
      </c>
      <c r="N21" s="103">
        <v>141</v>
      </c>
      <c r="O21" s="104">
        <v>0.65972222222222221</v>
      </c>
      <c r="P21" s="103">
        <v>33.799999999999997</v>
      </c>
      <c r="Q21" s="103">
        <v>144</v>
      </c>
      <c r="R21" s="103">
        <v>100</v>
      </c>
    </row>
    <row r="22" spans="1:18">
      <c r="A22" s="108">
        <v>37639</v>
      </c>
      <c r="B22" s="106">
        <v>12.2</v>
      </c>
      <c r="C22" s="106">
        <v>16.100000000000001</v>
      </c>
      <c r="D22" s="107">
        <v>0.89583333333333337</v>
      </c>
      <c r="E22" s="106">
        <v>7.2</v>
      </c>
      <c r="F22" s="107">
        <v>0</v>
      </c>
      <c r="G22" s="106">
        <v>69</v>
      </c>
      <c r="H22" s="106">
        <v>0.1</v>
      </c>
      <c r="I22" s="106">
        <v>0.1</v>
      </c>
      <c r="J22" s="107">
        <v>0</v>
      </c>
      <c r="K22" s="106">
        <v>0.1</v>
      </c>
      <c r="L22" s="107">
        <v>0</v>
      </c>
      <c r="M22" s="106">
        <v>39.5</v>
      </c>
      <c r="N22" s="106">
        <v>182</v>
      </c>
      <c r="O22" s="107">
        <v>0.90277777777777779</v>
      </c>
      <c r="P22" s="106">
        <v>147.19999999999999</v>
      </c>
      <c r="Q22" s="106">
        <v>64</v>
      </c>
      <c r="R22" s="106">
        <v>100</v>
      </c>
    </row>
    <row r="23" spans="1:18">
      <c r="A23" s="105">
        <v>37640</v>
      </c>
      <c r="B23" s="103">
        <v>11.1</v>
      </c>
      <c r="C23" s="103">
        <v>16.100000000000001</v>
      </c>
      <c r="D23" s="104">
        <v>6.9444444444444441E-3</v>
      </c>
      <c r="E23" s="103">
        <v>8.1999999999999993</v>
      </c>
      <c r="F23" s="104">
        <v>0.89583333333333337</v>
      </c>
      <c r="G23" s="103">
        <v>70</v>
      </c>
      <c r="H23" s="103">
        <v>4.9000000000000004</v>
      </c>
      <c r="I23" s="103">
        <v>2.1</v>
      </c>
      <c r="J23" s="104">
        <v>0.1111111111111111</v>
      </c>
      <c r="K23" s="103">
        <v>0.7</v>
      </c>
      <c r="L23" s="104">
        <v>7.6388888888888895E-2</v>
      </c>
      <c r="M23" s="103">
        <v>29.1</v>
      </c>
      <c r="N23" s="103">
        <v>251</v>
      </c>
      <c r="O23" s="104">
        <v>2.0833333333333332E-2</v>
      </c>
      <c r="P23" s="103">
        <v>138.19999999999999</v>
      </c>
      <c r="Q23" s="103">
        <v>203</v>
      </c>
      <c r="R23" s="103">
        <v>100</v>
      </c>
    </row>
    <row r="24" spans="1:18">
      <c r="A24" s="108">
        <v>37641</v>
      </c>
      <c r="B24" s="106">
        <v>12.6</v>
      </c>
      <c r="C24" s="106">
        <v>14.7</v>
      </c>
      <c r="D24" s="107">
        <v>0.63888888888888895</v>
      </c>
      <c r="E24" s="106">
        <v>9.5</v>
      </c>
      <c r="F24" s="107">
        <v>0.85416666666666663</v>
      </c>
      <c r="G24" s="106">
        <v>65</v>
      </c>
      <c r="H24" s="106">
        <v>0.3</v>
      </c>
      <c r="I24" s="106">
        <v>0.2</v>
      </c>
      <c r="J24" s="107">
        <v>0.71527777777777779</v>
      </c>
      <c r="K24" s="106">
        <v>0.1</v>
      </c>
      <c r="L24" s="107">
        <v>0.69444444444444453</v>
      </c>
      <c r="M24" s="106">
        <v>46.1</v>
      </c>
      <c r="N24" s="106">
        <v>195</v>
      </c>
      <c r="O24" s="107">
        <v>0.4375</v>
      </c>
      <c r="P24" s="106">
        <v>165.2</v>
      </c>
      <c r="Q24" s="106">
        <v>194</v>
      </c>
      <c r="R24" s="106">
        <v>100</v>
      </c>
    </row>
    <row r="25" spans="1:18">
      <c r="A25" s="105">
        <v>37642</v>
      </c>
      <c r="B25" s="103">
        <v>12.3</v>
      </c>
      <c r="C25" s="103">
        <v>14.4</v>
      </c>
      <c r="D25" s="104">
        <v>0.50694444444444442</v>
      </c>
      <c r="E25" s="103">
        <v>10.8</v>
      </c>
      <c r="F25" s="104">
        <v>0.98611111111111116</v>
      </c>
      <c r="G25" s="103">
        <v>58</v>
      </c>
      <c r="H25" s="103">
        <v>0</v>
      </c>
      <c r="I25" s="103">
        <v>0.1</v>
      </c>
      <c r="J25" s="104">
        <v>0.96527777777777779</v>
      </c>
      <c r="K25" s="103">
        <v>0</v>
      </c>
      <c r="L25" s="104">
        <v>0</v>
      </c>
      <c r="M25" s="103">
        <v>39.6</v>
      </c>
      <c r="N25" s="103">
        <v>222</v>
      </c>
      <c r="O25" s="104">
        <v>0.27083333333333331</v>
      </c>
      <c r="P25" s="103">
        <v>110.9</v>
      </c>
      <c r="Q25" s="103">
        <v>193</v>
      </c>
      <c r="R25" s="103">
        <v>100</v>
      </c>
    </row>
    <row r="26" spans="1:18">
      <c r="A26" s="108">
        <v>37643</v>
      </c>
      <c r="B26" s="106">
        <v>11.2</v>
      </c>
      <c r="C26" s="106">
        <v>12.6</v>
      </c>
      <c r="D26" s="107">
        <v>0.4861111111111111</v>
      </c>
      <c r="E26" s="106">
        <v>9.1999999999999993</v>
      </c>
      <c r="F26" s="107">
        <v>0.72222222222222221</v>
      </c>
      <c r="G26" s="106">
        <v>72</v>
      </c>
      <c r="H26" s="106">
        <v>3.6</v>
      </c>
      <c r="I26" s="106">
        <v>2.2999999999999998</v>
      </c>
      <c r="J26" s="107">
        <v>0.72916666666666663</v>
      </c>
      <c r="K26" s="106">
        <v>1.4</v>
      </c>
      <c r="L26" s="107">
        <v>0.71527777777777779</v>
      </c>
      <c r="M26" s="106">
        <v>23.5</v>
      </c>
      <c r="N26" s="106">
        <v>277</v>
      </c>
      <c r="O26" s="107">
        <v>0.97916666666666663</v>
      </c>
      <c r="P26" s="106">
        <v>70.599999999999994</v>
      </c>
      <c r="Q26" s="106">
        <v>296</v>
      </c>
      <c r="R26" s="106">
        <v>100</v>
      </c>
    </row>
    <row r="27" spans="1:18">
      <c r="A27" s="105">
        <v>37644</v>
      </c>
      <c r="B27" s="103">
        <v>11</v>
      </c>
      <c r="C27" s="103">
        <v>11.5</v>
      </c>
      <c r="D27" s="104">
        <v>0.59722222222222221</v>
      </c>
      <c r="E27" s="103">
        <v>10</v>
      </c>
      <c r="F27" s="104">
        <v>4.8611111111111112E-2</v>
      </c>
      <c r="G27" s="103">
        <v>68</v>
      </c>
      <c r="H27" s="103">
        <v>0.6</v>
      </c>
      <c r="I27" s="103">
        <v>0.6</v>
      </c>
      <c r="J27" s="104">
        <v>5.5555555555555552E-2</v>
      </c>
      <c r="K27" s="103">
        <v>0.4</v>
      </c>
      <c r="L27" s="104">
        <v>4.1666666666666664E-2</v>
      </c>
      <c r="M27" s="103">
        <v>38.299999999999997</v>
      </c>
      <c r="N27" s="103">
        <v>332</v>
      </c>
      <c r="O27" s="104">
        <v>4.1666666666666664E-2</v>
      </c>
      <c r="P27" s="103">
        <v>78.8</v>
      </c>
      <c r="Q27" s="103">
        <v>337</v>
      </c>
      <c r="R27" s="103">
        <v>100</v>
      </c>
    </row>
    <row r="28" spans="1:18">
      <c r="A28" s="108">
        <v>37645</v>
      </c>
      <c r="B28" s="106">
        <v>8.4</v>
      </c>
      <c r="C28" s="106">
        <v>10.6</v>
      </c>
      <c r="D28" s="107">
        <v>0</v>
      </c>
      <c r="E28" s="106">
        <v>4.2</v>
      </c>
      <c r="F28" s="107">
        <v>0.98611111111111116</v>
      </c>
      <c r="G28" s="106">
        <v>73</v>
      </c>
      <c r="H28" s="106">
        <v>0</v>
      </c>
      <c r="I28" s="106">
        <v>0</v>
      </c>
      <c r="J28" s="107">
        <v>0</v>
      </c>
      <c r="K28" s="106">
        <v>0</v>
      </c>
      <c r="L28" s="107">
        <v>0</v>
      </c>
      <c r="M28" s="106">
        <v>13.8</v>
      </c>
      <c r="N28" s="106">
        <v>48</v>
      </c>
      <c r="O28" s="107">
        <v>6.9444444444444434E-2</v>
      </c>
      <c r="P28" s="106">
        <v>34.6</v>
      </c>
      <c r="Q28" s="106">
        <v>358</v>
      </c>
      <c r="R28" s="106">
        <v>99.3</v>
      </c>
    </row>
    <row r="29" spans="1:18">
      <c r="A29" s="105">
        <v>37646</v>
      </c>
      <c r="B29" s="103">
        <v>6.5</v>
      </c>
      <c r="C29" s="103">
        <v>10.4</v>
      </c>
      <c r="D29" s="104">
        <v>0.65277777777777779</v>
      </c>
      <c r="E29" s="103">
        <v>1.5</v>
      </c>
      <c r="F29" s="104">
        <v>0.30555555555555552</v>
      </c>
      <c r="G29" s="103">
        <v>79</v>
      </c>
      <c r="H29" s="103">
        <v>0</v>
      </c>
      <c r="I29" s="103">
        <v>0</v>
      </c>
      <c r="J29" s="104">
        <v>0</v>
      </c>
      <c r="K29" s="103">
        <v>0</v>
      </c>
      <c r="L29" s="104">
        <v>0</v>
      </c>
      <c r="M29" s="103">
        <v>14.5</v>
      </c>
      <c r="N29" s="103">
        <v>130</v>
      </c>
      <c r="O29" s="104">
        <v>0.34027777777777773</v>
      </c>
      <c r="P29" s="103">
        <v>37.1</v>
      </c>
      <c r="Q29" s="103">
        <v>133</v>
      </c>
      <c r="R29" s="103">
        <v>100</v>
      </c>
    </row>
    <row r="30" spans="1:18">
      <c r="A30" s="108">
        <v>37647</v>
      </c>
      <c r="B30" s="106">
        <v>11</v>
      </c>
      <c r="C30" s="106">
        <v>11.8</v>
      </c>
      <c r="D30" s="107">
        <v>0.5</v>
      </c>
      <c r="E30" s="106">
        <v>10</v>
      </c>
      <c r="F30" s="107">
        <v>0.1111111111111111</v>
      </c>
      <c r="G30" s="106">
        <v>89</v>
      </c>
      <c r="H30" s="106">
        <v>5.2</v>
      </c>
      <c r="I30" s="106">
        <v>2</v>
      </c>
      <c r="J30" s="107">
        <v>0.83333333333333337</v>
      </c>
      <c r="K30" s="106">
        <v>0.4</v>
      </c>
      <c r="L30" s="107">
        <v>0.80555555555555547</v>
      </c>
      <c r="M30" s="106">
        <v>35.9</v>
      </c>
      <c r="N30" s="106">
        <v>305</v>
      </c>
      <c r="O30" s="107">
        <v>0.95833333333333337</v>
      </c>
      <c r="P30" s="106">
        <v>62.6</v>
      </c>
      <c r="Q30" s="106">
        <v>294</v>
      </c>
      <c r="R30" s="106">
        <v>100</v>
      </c>
    </row>
    <row r="31" spans="1:18">
      <c r="A31" s="105">
        <v>37648</v>
      </c>
      <c r="B31" s="103">
        <v>11.5</v>
      </c>
      <c r="C31" s="103">
        <v>11.7</v>
      </c>
      <c r="D31" s="104">
        <v>0.625</v>
      </c>
      <c r="E31" s="103">
        <v>11.1</v>
      </c>
      <c r="F31" s="104">
        <v>1.3888888888888888E-2</v>
      </c>
      <c r="G31" s="103">
        <v>97</v>
      </c>
      <c r="H31" s="103">
        <v>4.0999999999999996</v>
      </c>
      <c r="I31" s="103">
        <v>1.4</v>
      </c>
      <c r="J31" s="104">
        <v>4.1666666666666664E-2</v>
      </c>
      <c r="K31" s="103">
        <v>0.4</v>
      </c>
      <c r="L31" s="104">
        <v>2.7777777777777776E-2</v>
      </c>
      <c r="M31" s="103">
        <v>31.7</v>
      </c>
      <c r="N31" s="103">
        <v>304</v>
      </c>
      <c r="O31" s="104">
        <v>0.11805555555555557</v>
      </c>
      <c r="P31" s="103">
        <v>62.6</v>
      </c>
      <c r="Q31" s="103">
        <v>295</v>
      </c>
      <c r="R31" s="103">
        <v>100</v>
      </c>
    </row>
    <row r="32" spans="1:18">
      <c r="A32" s="108">
        <v>37649</v>
      </c>
      <c r="B32" s="106">
        <v>10.1</v>
      </c>
      <c r="C32" s="106">
        <v>11.3</v>
      </c>
      <c r="D32" s="107">
        <v>0</v>
      </c>
      <c r="E32" s="106">
        <v>8.5</v>
      </c>
      <c r="F32" s="107">
        <v>0.83333333333333337</v>
      </c>
      <c r="G32" s="106">
        <v>87</v>
      </c>
      <c r="H32" s="106">
        <v>1.8</v>
      </c>
      <c r="I32" s="106">
        <v>0.5</v>
      </c>
      <c r="J32" s="107">
        <v>0.3611111111111111</v>
      </c>
      <c r="K32" s="106">
        <v>0.2</v>
      </c>
      <c r="L32" s="107">
        <v>0.3263888888888889</v>
      </c>
      <c r="M32" s="106">
        <v>30.7</v>
      </c>
      <c r="N32" s="106">
        <v>305</v>
      </c>
      <c r="O32" s="107">
        <v>0.98611111111111116</v>
      </c>
      <c r="P32" s="106">
        <v>85</v>
      </c>
      <c r="Q32" s="106">
        <v>296</v>
      </c>
      <c r="R32" s="106">
        <v>100</v>
      </c>
    </row>
    <row r="33" spans="1:18">
      <c r="A33" s="105">
        <v>37650</v>
      </c>
      <c r="B33" s="103">
        <v>8</v>
      </c>
      <c r="C33" s="103">
        <v>9.8000000000000007</v>
      </c>
      <c r="D33" s="104">
        <v>0.20833333333333334</v>
      </c>
      <c r="E33" s="103">
        <v>6</v>
      </c>
      <c r="F33" s="104">
        <v>0.54166666666666663</v>
      </c>
      <c r="G33" s="103">
        <v>76</v>
      </c>
      <c r="H33" s="103">
        <v>19.2</v>
      </c>
      <c r="I33" s="103">
        <v>6.5</v>
      </c>
      <c r="J33" s="104">
        <v>0.125</v>
      </c>
      <c r="K33" s="103">
        <v>2.6</v>
      </c>
      <c r="L33" s="104">
        <v>0.125</v>
      </c>
      <c r="M33" s="103">
        <v>56.5</v>
      </c>
      <c r="N33" s="103">
        <v>320</v>
      </c>
      <c r="O33" s="104">
        <v>0.25694444444444448</v>
      </c>
      <c r="P33" s="103">
        <v>116.3</v>
      </c>
      <c r="Q33" s="103">
        <v>307</v>
      </c>
      <c r="R33" s="103">
        <v>100</v>
      </c>
    </row>
    <row r="34" spans="1:18">
      <c r="A34" s="108">
        <v>37651</v>
      </c>
      <c r="B34" s="106">
        <v>8.4</v>
      </c>
      <c r="C34" s="106">
        <v>10.5</v>
      </c>
      <c r="D34" s="107">
        <v>0.59027777777777779</v>
      </c>
      <c r="E34" s="106">
        <v>5.4</v>
      </c>
      <c r="F34" s="107">
        <v>0.90972222222222221</v>
      </c>
      <c r="G34" s="106">
        <v>74</v>
      </c>
      <c r="H34" s="106">
        <v>8.6</v>
      </c>
      <c r="I34" s="106">
        <v>2.6</v>
      </c>
      <c r="J34" s="107">
        <v>0.47916666666666669</v>
      </c>
      <c r="K34" s="106">
        <v>1.4</v>
      </c>
      <c r="L34" s="107">
        <v>0.46527777777777773</v>
      </c>
      <c r="M34" s="106">
        <v>65.599999999999994</v>
      </c>
      <c r="N34" s="106">
        <v>319</v>
      </c>
      <c r="O34" s="107">
        <v>0.79166666666666663</v>
      </c>
      <c r="P34" s="106">
        <v>146.5</v>
      </c>
      <c r="Q34" s="106">
        <v>343</v>
      </c>
      <c r="R34" s="106">
        <v>100</v>
      </c>
    </row>
    <row r="35" spans="1:18">
      <c r="A35" s="105">
        <v>37652</v>
      </c>
      <c r="B35" s="103">
        <v>5.5</v>
      </c>
      <c r="C35" s="103">
        <v>6.7</v>
      </c>
      <c r="D35" s="104">
        <v>0.19444444444444445</v>
      </c>
      <c r="E35" s="103">
        <v>3.3</v>
      </c>
      <c r="F35" s="104">
        <v>0.4513888888888889</v>
      </c>
      <c r="G35" s="103">
        <v>69</v>
      </c>
      <c r="H35" s="103">
        <v>5.4</v>
      </c>
      <c r="I35" s="103">
        <v>2.9</v>
      </c>
      <c r="J35" s="104">
        <v>0.15277777777777776</v>
      </c>
      <c r="K35" s="103">
        <v>1.4</v>
      </c>
      <c r="L35" s="104">
        <v>0.125</v>
      </c>
      <c r="M35" s="103">
        <v>55.8</v>
      </c>
      <c r="N35" s="103">
        <v>354</v>
      </c>
      <c r="O35" s="104">
        <v>9.7222222222222224E-2</v>
      </c>
      <c r="P35" s="103">
        <v>120.2</v>
      </c>
      <c r="Q35" s="103">
        <v>343</v>
      </c>
      <c r="R35" s="103">
        <v>100</v>
      </c>
    </row>
    <row r="36" spans="1:18">
      <c r="B36" s="82">
        <v>9.0774193548387085</v>
      </c>
      <c r="C36" s="82">
        <v>11.606451612903227</v>
      </c>
      <c r="D36" s="82">
        <v>0.4184587813620072</v>
      </c>
      <c r="E36" s="82">
        <v>6.4709677419354836</v>
      </c>
      <c r="F36" s="82">
        <v>0.52128136200716835</v>
      </c>
      <c r="G36" s="82">
        <v>74</v>
      </c>
      <c r="H36" s="82">
        <v>3.7032258064516128</v>
      </c>
      <c r="I36" s="82">
        <v>1.338709677419355</v>
      </c>
      <c r="J36" s="82">
        <v>0.29950716845878134</v>
      </c>
      <c r="K36" s="82">
        <v>0.51935483870967736</v>
      </c>
      <c r="L36" s="82">
        <v>0.24529569892473121</v>
      </c>
      <c r="M36" s="82">
        <v>30.229032258064517</v>
      </c>
      <c r="N36" s="82">
        <v>226.32258064516128</v>
      </c>
      <c r="O36" s="82">
        <v>0.45945340501792115</v>
      </c>
      <c r="P36" s="82">
        <v>79.254838709677401</v>
      </c>
      <c r="Q36" s="82">
        <v>252.90322580645162</v>
      </c>
      <c r="R36" s="82">
        <v>99.932258064516134</v>
      </c>
    </row>
    <row r="40" spans="1:18">
      <c r="A40" s="105">
        <v>37653</v>
      </c>
      <c r="B40" s="103">
        <v>8</v>
      </c>
      <c r="C40" s="103">
        <v>10.199999999999999</v>
      </c>
      <c r="D40" s="104">
        <v>0.97916666666666663</v>
      </c>
      <c r="E40" s="103">
        <v>5.6</v>
      </c>
      <c r="F40" s="104">
        <v>0.35416666666666669</v>
      </c>
      <c r="G40" s="103">
        <v>73</v>
      </c>
      <c r="H40" s="103">
        <v>5.7</v>
      </c>
      <c r="I40" s="103">
        <v>1.9</v>
      </c>
      <c r="J40" s="104">
        <v>0.75694444444444453</v>
      </c>
      <c r="K40" s="103">
        <v>0.4</v>
      </c>
      <c r="L40" s="104">
        <v>0.74305555555555547</v>
      </c>
      <c r="M40" s="103">
        <v>33.700000000000003</v>
      </c>
      <c r="N40" s="103">
        <v>293</v>
      </c>
      <c r="O40" s="104">
        <v>0.875</v>
      </c>
      <c r="P40" s="103">
        <v>68</v>
      </c>
      <c r="Q40" s="103">
        <v>287</v>
      </c>
      <c r="R40" s="103">
        <v>100</v>
      </c>
    </row>
    <row r="41" spans="1:18">
      <c r="A41" s="108">
        <v>37654</v>
      </c>
      <c r="B41" s="106">
        <v>10.199999999999999</v>
      </c>
      <c r="C41" s="106">
        <v>11.5</v>
      </c>
      <c r="D41" s="107">
        <v>0.56944444444444442</v>
      </c>
      <c r="E41" s="106">
        <v>9.1</v>
      </c>
      <c r="F41" s="107">
        <v>0.33333333333333331</v>
      </c>
      <c r="G41" s="106">
        <v>86</v>
      </c>
      <c r="H41" s="106">
        <v>13.8</v>
      </c>
      <c r="I41" s="106">
        <v>2.5</v>
      </c>
      <c r="J41" s="107">
        <v>0.3611111111111111</v>
      </c>
      <c r="K41" s="106">
        <v>0.9</v>
      </c>
      <c r="L41" s="107">
        <v>0.25</v>
      </c>
      <c r="M41" s="106">
        <v>32</v>
      </c>
      <c r="N41" s="106">
        <v>282</v>
      </c>
      <c r="O41" s="107">
        <v>0.84027777777777779</v>
      </c>
      <c r="P41" s="106">
        <v>80.599999999999994</v>
      </c>
      <c r="Q41" s="106">
        <v>293</v>
      </c>
      <c r="R41" s="106">
        <v>100</v>
      </c>
    </row>
    <row r="42" spans="1:18">
      <c r="A42" s="105">
        <v>37655</v>
      </c>
      <c r="B42" s="103">
        <v>12</v>
      </c>
      <c r="C42" s="103">
        <v>14.1</v>
      </c>
      <c r="D42" s="104">
        <v>0.59027777777777779</v>
      </c>
      <c r="E42" s="103">
        <v>9.6999999999999993</v>
      </c>
      <c r="F42" s="104">
        <v>2.7777777777777776E-2</v>
      </c>
      <c r="G42" s="103">
        <v>75</v>
      </c>
      <c r="H42" s="103">
        <v>1.1000000000000001</v>
      </c>
      <c r="I42" s="103">
        <v>0.9</v>
      </c>
      <c r="J42" s="104">
        <v>4.1666666666666664E-2</v>
      </c>
      <c r="K42" s="103">
        <v>0.6</v>
      </c>
      <c r="L42" s="104">
        <v>2.0833333333333332E-2</v>
      </c>
      <c r="M42" s="103">
        <v>33</v>
      </c>
      <c r="N42" s="103">
        <v>269</v>
      </c>
      <c r="O42" s="104">
        <v>0.90972222222222221</v>
      </c>
      <c r="P42" s="103">
        <v>85.7</v>
      </c>
      <c r="Q42" s="103">
        <v>270</v>
      </c>
      <c r="R42" s="103">
        <v>99.3</v>
      </c>
    </row>
    <row r="43" spans="1:18">
      <c r="A43" s="108">
        <v>37656</v>
      </c>
      <c r="B43" s="106">
        <v>10.3</v>
      </c>
      <c r="C43" s="106">
        <v>13.6</v>
      </c>
      <c r="D43" s="107">
        <v>9.0277777777777776E-2</v>
      </c>
      <c r="E43" s="106">
        <v>7.8</v>
      </c>
      <c r="F43" s="107">
        <v>0.89583333333333337</v>
      </c>
      <c r="G43" s="106">
        <v>76</v>
      </c>
      <c r="H43" s="106">
        <v>17.8</v>
      </c>
      <c r="I43" s="106">
        <v>8.6</v>
      </c>
      <c r="J43" s="107">
        <v>0.20138888888888887</v>
      </c>
      <c r="K43" s="106">
        <v>3.4</v>
      </c>
      <c r="L43" s="107">
        <v>0.20138888888888887</v>
      </c>
      <c r="M43" s="106">
        <v>62.2</v>
      </c>
      <c r="N43" s="106">
        <v>310</v>
      </c>
      <c r="O43" s="107">
        <v>0.1111111111111111</v>
      </c>
      <c r="P43" s="106">
        <v>120.2</v>
      </c>
      <c r="Q43" s="106">
        <v>277</v>
      </c>
      <c r="R43" s="106">
        <v>100</v>
      </c>
    </row>
    <row r="44" spans="1:18">
      <c r="A44" s="105">
        <v>37657</v>
      </c>
      <c r="B44" s="103">
        <v>8.8000000000000007</v>
      </c>
      <c r="C44" s="103">
        <v>9.9</v>
      </c>
      <c r="D44" s="104">
        <v>0.82638888888888884</v>
      </c>
      <c r="E44" s="103">
        <v>7.6</v>
      </c>
      <c r="F44" s="104">
        <v>0.34722222222222227</v>
      </c>
      <c r="G44" s="103">
        <v>76</v>
      </c>
      <c r="H44" s="103">
        <v>4.3</v>
      </c>
      <c r="I44" s="103">
        <v>1.2</v>
      </c>
      <c r="J44" s="104">
        <v>0.71527777777777779</v>
      </c>
      <c r="K44" s="103">
        <v>0.8</v>
      </c>
      <c r="L44" s="104">
        <v>0.61805555555555558</v>
      </c>
      <c r="M44" s="103">
        <v>36.4</v>
      </c>
      <c r="N44" s="103">
        <v>316</v>
      </c>
      <c r="O44" s="104">
        <v>0.15277777777777776</v>
      </c>
      <c r="P44" s="103">
        <v>76.7</v>
      </c>
      <c r="Q44" s="103">
        <v>304</v>
      </c>
      <c r="R44" s="103">
        <v>100</v>
      </c>
    </row>
    <row r="45" spans="1:18">
      <c r="A45" s="108">
        <v>37658</v>
      </c>
      <c r="B45" s="106">
        <v>8.6999999999999993</v>
      </c>
      <c r="C45" s="106">
        <v>12.1</v>
      </c>
      <c r="D45" s="107">
        <v>0.68055555555555547</v>
      </c>
      <c r="E45" s="106">
        <v>6.1</v>
      </c>
      <c r="F45" s="107">
        <v>0.99305555555555547</v>
      </c>
      <c r="G45" s="106">
        <v>79</v>
      </c>
      <c r="H45" s="106">
        <v>0</v>
      </c>
      <c r="I45" s="106">
        <v>0</v>
      </c>
      <c r="J45" s="107">
        <v>0</v>
      </c>
      <c r="K45" s="106">
        <v>0</v>
      </c>
      <c r="L45" s="107">
        <v>0</v>
      </c>
      <c r="M45" s="106">
        <v>13.4</v>
      </c>
      <c r="N45" s="106">
        <v>103</v>
      </c>
      <c r="O45" s="107">
        <v>2.7777777777777776E-2</v>
      </c>
      <c r="P45" s="106">
        <v>36</v>
      </c>
      <c r="Q45" s="106">
        <v>21</v>
      </c>
      <c r="R45" s="106">
        <v>100</v>
      </c>
    </row>
    <row r="46" spans="1:18">
      <c r="A46" s="105">
        <v>37659</v>
      </c>
      <c r="B46" s="103">
        <v>8.5</v>
      </c>
      <c r="C46" s="103">
        <v>15.1</v>
      </c>
      <c r="D46" s="104">
        <v>0.5625</v>
      </c>
      <c r="E46" s="103">
        <v>4.8</v>
      </c>
      <c r="F46" s="104">
        <v>0.3263888888888889</v>
      </c>
      <c r="G46" s="103">
        <v>77</v>
      </c>
      <c r="H46" s="103">
        <v>0</v>
      </c>
      <c r="I46" s="103">
        <v>0</v>
      </c>
      <c r="J46" s="104">
        <v>0</v>
      </c>
      <c r="K46" s="103">
        <v>0</v>
      </c>
      <c r="L46" s="104">
        <v>0</v>
      </c>
      <c r="M46" s="103">
        <v>12.6</v>
      </c>
      <c r="N46" s="103">
        <v>123</v>
      </c>
      <c r="O46" s="104">
        <v>6.9444444444444441E-3</v>
      </c>
      <c r="P46" s="103">
        <v>30.6</v>
      </c>
      <c r="Q46" s="103">
        <v>126</v>
      </c>
      <c r="R46" s="103">
        <v>100</v>
      </c>
    </row>
    <row r="47" spans="1:18">
      <c r="A47" s="108">
        <v>37660</v>
      </c>
      <c r="B47" s="106">
        <v>7</v>
      </c>
      <c r="C47" s="106">
        <v>11.7</v>
      </c>
      <c r="D47" s="107">
        <v>0.50694444444444442</v>
      </c>
      <c r="E47" s="106">
        <v>3</v>
      </c>
      <c r="F47" s="107">
        <v>0.28472222222222221</v>
      </c>
      <c r="G47" s="106">
        <v>82</v>
      </c>
      <c r="H47" s="106">
        <v>0</v>
      </c>
      <c r="I47" s="106">
        <v>0</v>
      </c>
      <c r="J47" s="107">
        <v>0</v>
      </c>
      <c r="K47" s="106">
        <v>0</v>
      </c>
      <c r="L47" s="107">
        <v>0</v>
      </c>
      <c r="M47" s="106">
        <v>16.2</v>
      </c>
      <c r="N47" s="106">
        <v>118</v>
      </c>
      <c r="O47" s="107">
        <v>0.89583333333333337</v>
      </c>
      <c r="P47" s="106">
        <v>34.9</v>
      </c>
      <c r="Q47" s="106">
        <v>132</v>
      </c>
      <c r="R47" s="106">
        <v>100</v>
      </c>
    </row>
    <row r="48" spans="1:18">
      <c r="A48" s="105">
        <v>37661</v>
      </c>
      <c r="B48" s="103">
        <v>7.8</v>
      </c>
      <c r="C48" s="103">
        <v>11.1</v>
      </c>
      <c r="D48" s="104">
        <v>0.52777777777777779</v>
      </c>
      <c r="E48" s="103">
        <v>4</v>
      </c>
      <c r="F48" s="104">
        <v>0.1875</v>
      </c>
      <c r="G48" s="103">
        <v>85</v>
      </c>
      <c r="H48" s="103">
        <v>2.2000000000000002</v>
      </c>
      <c r="I48" s="103">
        <v>1.3</v>
      </c>
      <c r="J48" s="104">
        <v>0.80555555555555547</v>
      </c>
      <c r="K48" s="103">
        <v>0.6</v>
      </c>
      <c r="L48" s="104">
        <v>0.77777777777777779</v>
      </c>
      <c r="M48" s="103">
        <v>16.899999999999999</v>
      </c>
      <c r="N48" s="103">
        <v>246</v>
      </c>
      <c r="O48" s="104">
        <v>0.54861111111111105</v>
      </c>
      <c r="P48" s="103">
        <v>50</v>
      </c>
      <c r="Q48" s="103">
        <v>290</v>
      </c>
      <c r="R48" s="103">
        <v>100</v>
      </c>
    </row>
    <row r="49" spans="1:18">
      <c r="A49" s="108">
        <v>37662</v>
      </c>
      <c r="B49" s="106">
        <v>9.3000000000000007</v>
      </c>
      <c r="C49" s="106">
        <v>12.3</v>
      </c>
      <c r="D49" s="107">
        <v>0.52083333333333337</v>
      </c>
      <c r="E49" s="106">
        <v>6.9</v>
      </c>
      <c r="F49" s="107">
        <v>0.3263888888888889</v>
      </c>
      <c r="G49" s="106">
        <v>81</v>
      </c>
      <c r="H49" s="106">
        <v>1.9</v>
      </c>
      <c r="I49" s="106">
        <v>0.9</v>
      </c>
      <c r="J49" s="107">
        <v>9.0277777777777776E-2</v>
      </c>
      <c r="K49" s="106">
        <v>0.4</v>
      </c>
      <c r="L49" s="107">
        <v>7.6388888888888895E-2</v>
      </c>
      <c r="M49" s="106">
        <v>9.8000000000000007</v>
      </c>
      <c r="N49" s="106">
        <v>128</v>
      </c>
      <c r="O49" s="107">
        <v>0.98611111111111116</v>
      </c>
      <c r="P49" s="106">
        <v>24.8</v>
      </c>
      <c r="Q49" s="106">
        <v>127</v>
      </c>
      <c r="R49" s="106">
        <v>100</v>
      </c>
    </row>
    <row r="50" spans="1:18">
      <c r="A50" s="105">
        <v>37663</v>
      </c>
      <c r="B50" s="103">
        <v>9.9</v>
      </c>
      <c r="C50" s="103">
        <v>11.7</v>
      </c>
      <c r="D50" s="104">
        <v>0.56944444444444442</v>
      </c>
      <c r="E50" s="103">
        <v>8.4</v>
      </c>
      <c r="F50" s="104">
        <v>0.31944444444444448</v>
      </c>
      <c r="G50" s="103">
        <v>82</v>
      </c>
      <c r="H50" s="103">
        <v>0.6</v>
      </c>
      <c r="I50" s="103">
        <v>0.3</v>
      </c>
      <c r="J50" s="104">
        <v>0.4375</v>
      </c>
      <c r="K50" s="103">
        <v>0.1</v>
      </c>
      <c r="L50" s="104">
        <v>0.28472222222222221</v>
      </c>
      <c r="M50" s="103">
        <v>16.600000000000001</v>
      </c>
      <c r="N50" s="103">
        <v>246</v>
      </c>
      <c r="O50" s="104">
        <v>0.72916666666666663</v>
      </c>
      <c r="P50" s="103">
        <v>40.299999999999997</v>
      </c>
      <c r="Q50" s="103">
        <v>290</v>
      </c>
      <c r="R50" s="103">
        <v>100</v>
      </c>
    </row>
    <row r="51" spans="1:18">
      <c r="A51" s="108">
        <v>37664</v>
      </c>
      <c r="B51" s="106">
        <v>9.6</v>
      </c>
      <c r="C51" s="106">
        <v>10.5</v>
      </c>
      <c r="D51" s="107">
        <v>0.56944444444444442</v>
      </c>
      <c r="E51" s="106">
        <v>7.8</v>
      </c>
      <c r="F51" s="107">
        <v>0.99305555555555547</v>
      </c>
      <c r="G51" s="106">
        <v>80</v>
      </c>
      <c r="H51" s="106">
        <v>0.5</v>
      </c>
      <c r="I51" s="106">
        <v>0.4</v>
      </c>
      <c r="J51" s="107">
        <v>0.33333333333333331</v>
      </c>
      <c r="K51" s="106">
        <v>0.1</v>
      </c>
      <c r="L51" s="107">
        <v>0.3125</v>
      </c>
      <c r="M51" s="106">
        <v>17.5</v>
      </c>
      <c r="N51" s="106">
        <v>291</v>
      </c>
      <c r="O51" s="107">
        <v>0.68055555555555547</v>
      </c>
      <c r="P51" s="106">
        <v>42.1</v>
      </c>
      <c r="Q51" s="106">
        <v>332</v>
      </c>
      <c r="R51" s="106">
        <v>99.3</v>
      </c>
    </row>
    <row r="52" spans="1:18">
      <c r="A52" s="105">
        <v>37665</v>
      </c>
      <c r="B52" s="103">
        <v>8</v>
      </c>
      <c r="C52" s="103">
        <v>9.4</v>
      </c>
      <c r="D52" s="104">
        <v>0.54861111111111105</v>
      </c>
      <c r="E52" s="103">
        <v>7.3</v>
      </c>
      <c r="F52" s="104">
        <v>0.34027777777777773</v>
      </c>
      <c r="G52" s="103">
        <v>83</v>
      </c>
      <c r="H52" s="103">
        <v>3.8</v>
      </c>
      <c r="I52" s="103">
        <v>1.9</v>
      </c>
      <c r="J52" s="104">
        <v>0.34027777777777773</v>
      </c>
      <c r="K52" s="103">
        <v>0.7</v>
      </c>
      <c r="L52" s="104">
        <v>0.31944444444444448</v>
      </c>
      <c r="M52" s="103">
        <v>16.600000000000001</v>
      </c>
      <c r="N52" s="103">
        <v>316</v>
      </c>
      <c r="O52" s="104">
        <v>0.63888888888888895</v>
      </c>
      <c r="P52" s="103">
        <v>62.3</v>
      </c>
      <c r="Q52" s="103">
        <v>309</v>
      </c>
      <c r="R52" s="103">
        <v>99.3</v>
      </c>
    </row>
    <row r="53" spans="1:18">
      <c r="A53" s="108">
        <v>37666</v>
      </c>
      <c r="B53" s="106">
        <v>6.5</v>
      </c>
      <c r="C53" s="106">
        <v>8</v>
      </c>
      <c r="D53" s="107">
        <v>0</v>
      </c>
      <c r="E53" s="106">
        <v>4.5999999999999996</v>
      </c>
      <c r="F53" s="107">
        <v>0.99305555555555547</v>
      </c>
      <c r="G53" s="106">
        <v>73</v>
      </c>
      <c r="H53" s="106">
        <v>4.4000000000000004</v>
      </c>
      <c r="I53" s="106">
        <v>3.5</v>
      </c>
      <c r="J53" s="107">
        <v>9.7222222222222224E-2</v>
      </c>
      <c r="K53" s="106">
        <v>1.5</v>
      </c>
      <c r="L53" s="107">
        <v>6.9444444444444434E-2</v>
      </c>
      <c r="M53" s="106">
        <v>22.4</v>
      </c>
      <c r="N53" s="106">
        <v>347</v>
      </c>
      <c r="O53" s="107">
        <v>0.55555555555555558</v>
      </c>
      <c r="P53" s="106">
        <v>53.3</v>
      </c>
      <c r="Q53" s="106">
        <v>350</v>
      </c>
      <c r="R53" s="106">
        <v>100</v>
      </c>
    </row>
    <row r="54" spans="1:18">
      <c r="A54" s="105">
        <v>37667</v>
      </c>
      <c r="B54" s="103">
        <v>3.9</v>
      </c>
      <c r="C54" s="103">
        <v>5.5</v>
      </c>
      <c r="D54" s="104">
        <v>4.1666666666666664E-2</v>
      </c>
      <c r="E54" s="103">
        <v>2.5</v>
      </c>
      <c r="F54" s="104">
        <v>0.94444444444444453</v>
      </c>
      <c r="G54" s="103">
        <v>74</v>
      </c>
      <c r="H54" s="103">
        <v>0</v>
      </c>
      <c r="I54" s="103">
        <v>0</v>
      </c>
      <c r="J54" s="104">
        <v>0</v>
      </c>
      <c r="K54" s="103">
        <v>0</v>
      </c>
      <c r="L54" s="104">
        <v>0</v>
      </c>
      <c r="M54" s="103">
        <v>13.3</v>
      </c>
      <c r="N54" s="103">
        <v>45</v>
      </c>
      <c r="O54" s="104">
        <v>0.3125</v>
      </c>
      <c r="P54" s="103">
        <v>42.5</v>
      </c>
      <c r="Q54" s="103">
        <v>1</v>
      </c>
      <c r="R54" s="103">
        <v>100</v>
      </c>
    </row>
    <row r="55" spans="1:18">
      <c r="A55" s="108">
        <v>37668</v>
      </c>
      <c r="B55" s="106">
        <v>4.0999999999999996</v>
      </c>
      <c r="C55" s="106">
        <v>6.4</v>
      </c>
      <c r="D55" s="107">
        <v>0.93055555555555547</v>
      </c>
      <c r="E55" s="106">
        <v>0.6</v>
      </c>
      <c r="F55" s="107">
        <v>0.28472222222222221</v>
      </c>
      <c r="G55" s="106">
        <v>68</v>
      </c>
      <c r="H55" s="106">
        <v>0</v>
      </c>
      <c r="I55" s="106">
        <v>0</v>
      </c>
      <c r="J55" s="107">
        <v>0</v>
      </c>
      <c r="K55" s="106">
        <v>0</v>
      </c>
      <c r="L55" s="107">
        <v>0</v>
      </c>
      <c r="M55" s="106">
        <v>14</v>
      </c>
      <c r="N55" s="106">
        <v>47</v>
      </c>
      <c r="O55" s="107">
        <v>0.97222222222222221</v>
      </c>
      <c r="P55" s="106">
        <v>42.1</v>
      </c>
      <c r="Q55" s="106">
        <v>354</v>
      </c>
      <c r="R55" s="106">
        <v>100</v>
      </c>
    </row>
    <row r="56" spans="1:18">
      <c r="A56" s="105">
        <v>37669</v>
      </c>
      <c r="B56" s="103">
        <v>3.3</v>
      </c>
      <c r="C56" s="103">
        <v>6.2</v>
      </c>
      <c r="D56" s="104">
        <v>0</v>
      </c>
      <c r="E56" s="103">
        <v>1.2</v>
      </c>
      <c r="F56" s="104">
        <v>0.99305555555555547</v>
      </c>
      <c r="G56" s="103">
        <v>71</v>
      </c>
      <c r="H56" s="103">
        <v>0.1</v>
      </c>
      <c r="I56" s="103">
        <v>0.1</v>
      </c>
      <c r="J56" s="104">
        <v>0.64583333333333337</v>
      </c>
      <c r="K56" s="103">
        <v>0.1</v>
      </c>
      <c r="L56" s="104">
        <v>0.64583333333333337</v>
      </c>
      <c r="M56" s="103">
        <v>16.3</v>
      </c>
      <c r="N56" s="103">
        <v>33</v>
      </c>
      <c r="O56" s="104">
        <v>0.125</v>
      </c>
      <c r="P56" s="103">
        <v>44.3</v>
      </c>
      <c r="Q56" s="103">
        <v>160</v>
      </c>
      <c r="R56" s="103">
        <v>100</v>
      </c>
    </row>
    <row r="57" spans="1:18">
      <c r="A57" s="108">
        <v>37670</v>
      </c>
      <c r="B57" s="106">
        <v>3.7</v>
      </c>
      <c r="C57" s="106">
        <v>9</v>
      </c>
      <c r="D57" s="107">
        <v>0.58333333333333337</v>
      </c>
      <c r="E57" s="106">
        <v>-1.8</v>
      </c>
      <c r="F57" s="107">
        <v>0.27777777777777779</v>
      </c>
      <c r="G57" s="106">
        <v>59</v>
      </c>
      <c r="H57" s="106">
        <v>1.4</v>
      </c>
      <c r="I57" s="106">
        <v>1</v>
      </c>
      <c r="J57" s="107">
        <v>0.97916666666666663</v>
      </c>
      <c r="K57" s="106">
        <v>0.3</v>
      </c>
      <c r="L57" s="107">
        <v>0.96527777777777779</v>
      </c>
      <c r="M57" s="106">
        <v>23.4</v>
      </c>
      <c r="N57" s="106">
        <v>138</v>
      </c>
      <c r="O57" s="107">
        <v>0.80555555555555547</v>
      </c>
      <c r="P57" s="106">
        <v>83.5</v>
      </c>
      <c r="Q57" s="106">
        <v>155</v>
      </c>
      <c r="R57" s="106">
        <v>100</v>
      </c>
    </row>
    <row r="58" spans="1:18">
      <c r="A58" s="105">
        <v>37671</v>
      </c>
      <c r="B58" s="103">
        <v>5.5</v>
      </c>
      <c r="C58" s="103">
        <v>8.1</v>
      </c>
      <c r="D58" s="104">
        <v>0.70138888888888884</v>
      </c>
      <c r="E58" s="103">
        <v>2</v>
      </c>
      <c r="F58" s="104">
        <v>6.9444444444444434E-2</v>
      </c>
      <c r="G58" s="103">
        <v>73</v>
      </c>
      <c r="H58" s="103">
        <v>2.8</v>
      </c>
      <c r="I58" s="103">
        <v>1.4</v>
      </c>
      <c r="J58" s="104">
        <v>4.8611111111111112E-2</v>
      </c>
      <c r="K58" s="103">
        <v>0.4</v>
      </c>
      <c r="L58" s="104">
        <v>4.8611111111111112E-2</v>
      </c>
      <c r="M58" s="103">
        <v>23</v>
      </c>
      <c r="N58" s="103">
        <v>149</v>
      </c>
      <c r="O58" s="104">
        <v>6.9444444444444441E-3</v>
      </c>
      <c r="P58" s="103">
        <v>69.5</v>
      </c>
      <c r="Q58" s="103">
        <v>156</v>
      </c>
      <c r="R58" s="103">
        <v>100</v>
      </c>
    </row>
    <row r="59" spans="1:18">
      <c r="A59" s="108">
        <v>37672</v>
      </c>
      <c r="B59" s="106">
        <v>7.5</v>
      </c>
      <c r="C59" s="106">
        <v>10.3</v>
      </c>
      <c r="D59" s="107">
        <v>0.4861111111111111</v>
      </c>
      <c r="E59" s="106">
        <v>4.5</v>
      </c>
      <c r="F59" s="107">
        <v>0.25694444444444448</v>
      </c>
      <c r="G59" s="106">
        <v>71</v>
      </c>
      <c r="H59" s="106">
        <v>0</v>
      </c>
      <c r="I59" s="106">
        <v>0</v>
      </c>
      <c r="J59" s="107">
        <v>0</v>
      </c>
      <c r="K59" s="106">
        <v>0</v>
      </c>
      <c r="L59" s="107">
        <v>0</v>
      </c>
      <c r="M59" s="106">
        <v>13.9</v>
      </c>
      <c r="N59" s="106">
        <v>141</v>
      </c>
      <c r="O59" s="107">
        <v>1.3888888888888888E-2</v>
      </c>
      <c r="P59" s="106">
        <v>57.6</v>
      </c>
      <c r="Q59" s="106">
        <v>160</v>
      </c>
      <c r="R59" s="106">
        <v>100</v>
      </c>
    </row>
    <row r="60" spans="1:18">
      <c r="A60" s="105">
        <v>37673</v>
      </c>
      <c r="B60" s="103">
        <v>10.199999999999999</v>
      </c>
      <c r="C60" s="103">
        <v>17</v>
      </c>
      <c r="D60" s="104">
        <v>0.625</v>
      </c>
      <c r="E60" s="103">
        <v>4.0999999999999996</v>
      </c>
      <c r="F60" s="104">
        <v>0.2986111111111111</v>
      </c>
      <c r="G60" s="103">
        <v>67</v>
      </c>
      <c r="H60" s="103">
        <v>0</v>
      </c>
      <c r="I60" s="103">
        <v>0</v>
      </c>
      <c r="J60" s="104">
        <v>0</v>
      </c>
      <c r="K60" s="103">
        <v>0</v>
      </c>
      <c r="L60" s="104">
        <v>0</v>
      </c>
      <c r="M60" s="103">
        <v>15.2</v>
      </c>
      <c r="N60" s="103">
        <v>132</v>
      </c>
      <c r="O60" s="104">
        <v>0.77083333333333337</v>
      </c>
      <c r="P60" s="103">
        <v>45</v>
      </c>
      <c r="Q60" s="103">
        <v>117</v>
      </c>
      <c r="R60" s="103">
        <v>100</v>
      </c>
    </row>
    <row r="61" spans="1:18">
      <c r="A61" s="108">
        <v>37674</v>
      </c>
      <c r="B61" s="106">
        <v>12.3</v>
      </c>
      <c r="C61" s="106">
        <v>14.5</v>
      </c>
      <c r="D61" s="107">
        <v>0.69444444444444453</v>
      </c>
      <c r="E61" s="106">
        <v>10.5</v>
      </c>
      <c r="F61" s="107">
        <v>9.0277777777777776E-2</v>
      </c>
      <c r="G61" s="106">
        <v>58</v>
      </c>
      <c r="H61" s="106">
        <v>0</v>
      </c>
      <c r="I61" s="106">
        <v>0</v>
      </c>
      <c r="J61" s="107">
        <v>0</v>
      </c>
      <c r="K61" s="106">
        <v>0</v>
      </c>
      <c r="L61" s="107">
        <v>0</v>
      </c>
      <c r="M61" s="106">
        <v>34.1</v>
      </c>
      <c r="N61" s="106">
        <v>142</v>
      </c>
      <c r="O61" s="107">
        <v>0.3263888888888889</v>
      </c>
      <c r="P61" s="106">
        <v>81</v>
      </c>
      <c r="Q61" s="106">
        <v>144</v>
      </c>
      <c r="R61" s="106">
        <v>100</v>
      </c>
    </row>
    <row r="62" spans="1:18">
      <c r="A62" s="105">
        <v>37675</v>
      </c>
      <c r="B62" s="103">
        <v>13.5</v>
      </c>
      <c r="C62" s="103">
        <v>18.7</v>
      </c>
      <c r="D62" s="104">
        <v>0.60416666666666663</v>
      </c>
      <c r="E62" s="103">
        <v>10.3</v>
      </c>
      <c r="F62" s="104">
        <v>0.28472222222222221</v>
      </c>
      <c r="G62" s="103">
        <v>67</v>
      </c>
      <c r="H62" s="103">
        <v>0.4</v>
      </c>
      <c r="I62" s="103">
        <v>0.4</v>
      </c>
      <c r="J62" s="104">
        <v>0.20833333333333334</v>
      </c>
      <c r="K62" s="103">
        <v>0.2</v>
      </c>
      <c r="L62" s="104">
        <v>0.1875</v>
      </c>
      <c r="M62" s="103">
        <v>22.1</v>
      </c>
      <c r="N62" s="103">
        <v>135</v>
      </c>
      <c r="O62" s="104">
        <v>0.86111111111111116</v>
      </c>
      <c r="P62" s="103">
        <v>50</v>
      </c>
      <c r="Q62" s="103">
        <v>134</v>
      </c>
      <c r="R62" s="103">
        <v>99.3</v>
      </c>
    </row>
    <row r="63" spans="1:18">
      <c r="A63" s="108">
        <v>37676</v>
      </c>
      <c r="B63" s="106">
        <v>12.9</v>
      </c>
      <c r="C63" s="106">
        <v>14.3</v>
      </c>
      <c r="D63" s="107">
        <v>0.60416666666666663</v>
      </c>
      <c r="E63" s="106">
        <v>12.1</v>
      </c>
      <c r="F63" s="107">
        <v>0.23611111111111113</v>
      </c>
      <c r="G63" s="106">
        <v>62</v>
      </c>
      <c r="H63" s="106">
        <v>0</v>
      </c>
      <c r="I63" s="106">
        <v>0</v>
      </c>
      <c r="J63" s="107">
        <v>0</v>
      </c>
      <c r="K63" s="106">
        <v>0</v>
      </c>
      <c r="L63" s="107">
        <v>0</v>
      </c>
      <c r="M63" s="106">
        <v>34.9</v>
      </c>
      <c r="N63" s="106">
        <v>128</v>
      </c>
      <c r="O63" s="107">
        <v>0.83333333333333337</v>
      </c>
      <c r="P63" s="106">
        <v>82.8</v>
      </c>
      <c r="Q63" s="106">
        <v>131</v>
      </c>
      <c r="R63" s="106">
        <v>99.3</v>
      </c>
    </row>
    <row r="64" spans="1:18">
      <c r="A64" s="105">
        <v>37677</v>
      </c>
      <c r="B64" s="103">
        <v>13.2</v>
      </c>
      <c r="C64" s="103">
        <v>15.1</v>
      </c>
      <c r="D64" s="104">
        <v>0.64583333333333337</v>
      </c>
      <c r="E64" s="103">
        <v>11.6</v>
      </c>
      <c r="F64" s="104">
        <v>0.2986111111111111</v>
      </c>
      <c r="G64" s="103">
        <v>62</v>
      </c>
      <c r="H64" s="103">
        <v>0</v>
      </c>
      <c r="I64" s="103">
        <v>0</v>
      </c>
      <c r="J64" s="104">
        <v>0</v>
      </c>
      <c r="K64" s="103">
        <v>0</v>
      </c>
      <c r="L64" s="104">
        <v>0</v>
      </c>
      <c r="M64" s="103">
        <v>36.4</v>
      </c>
      <c r="N64" s="103">
        <v>128</v>
      </c>
      <c r="O64" s="104">
        <v>0.66666666666666663</v>
      </c>
      <c r="P64" s="103">
        <v>97.9</v>
      </c>
      <c r="Q64" s="103">
        <v>137</v>
      </c>
      <c r="R64" s="103">
        <v>100</v>
      </c>
    </row>
    <row r="65" spans="1:18">
      <c r="A65" s="108">
        <v>37678</v>
      </c>
      <c r="B65" s="106">
        <v>12.3</v>
      </c>
      <c r="C65" s="106">
        <v>13.1</v>
      </c>
      <c r="D65" s="107">
        <v>0</v>
      </c>
      <c r="E65" s="106">
        <v>11.5</v>
      </c>
      <c r="F65" s="107">
        <v>0.15972222222222224</v>
      </c>
      <c r="G65" s="106">
        <v>66</v>
      </c>
      <c r="H65" s="106">
        <v>0</v>
      </c>
      <c r="I65" s="106">
        <v>0</v>
      </c>
      <c r="J65" s="107">
        <v>0</v>
      </c>
      <c r="K65" s="106">
        <v>0</v>
      </c>
      <c r="L65" s="107">
        <v>0</v>
      </c>
      <c r="M65" s="106">
        <v>16.8</v>
      </c>
      <c r="N65" s="106">
        <v>166</v>
      </c>
      <c r="O65" s="107">
        <v>0.93055555555555547</v>
      </c>
      <c r="P65" s="106">
        <v>78.5</v>
      </c>
      <c r="Q65" s="106">
        <v>189</v>
      </c>
      <c r="R65" s="106">
        <v>100</v>
      </c>
    </row>
    <row r="66" spans="1:18">
      <c r="A66" s="105">
        <v>37679</v>
      </c>
      <c r="B66" s="103">
        <v>10.9</v>
      </c>
      <c r="C66" s="103">
        <v>12.4</v>
      </c>
      <c r="D66" s="104">
        <v>0.50694444444444442</v>
      </c>
      <c r="E66" s="103">
        <v>8.5</v>
      </c>
      <c r="F66" s="104">
        <v>0.95138888888888884</v>
      </c>
      <c r="G66" s="103">
        <v>73</v>
      </c>
      <c r="H66" s="103">
        <v>12.2</v>
      </c>
      <c r="I66" s="103">
        <v>9.4</v>
      </c>
      <c r="J66" s="104">
        <v>0.27777777777777779</v>
      </c>
      <c r="K66" s="103">
        <v>2.4</v>
      </c>
      <c r="L66" s="104">
        <v>0.27777777777777779</v>
      </c>
      <c r="M66" s="103">
        <v>19</v>
      </c>
      <c r="N66" s="103">
        <v>248</v>
      </c>
      <c r="O66" s="104">
        <v>0.5625</v>
      </c>
      <c r="P66" s="103">
        <v>50.4</v>
      </c>
      <c r="Q66" s="103">
        <v>306</v>
      </c>
      <c r="R66" s="103">
        <v>98.61</v>
      </c>
    </row>
    <row r="67" spans="1:18">
      <c r="A67" s="108">
        <v>37680</v>
      </c>
      <c r="B67" s="106">
        <v>13.2</v>
      </c>
      <c r="C67" s="106">
        <v>16</v>
      </c>
      <c r="D67" s="107">
        <v>0.88194444444444453</v>
      </c>
      <c r="E67" s="106">
        <v>8</v>
      </c>
      <c r="F67" s="107">
        <v>5.5555555555555552E-2</v>
      </c>
      <c r="G67" s="106">
        <v>63</v>
      </c>
      <c r="H67" s="106">
        <v>0</v>
      </c>
      <c r="I67" s="106">
        <v>0</v>
      </c>
      <c r="J67" s="107">
        <v>0</v>
      </c>
      <c r="K67" s="106">
        <v>0</v>
      </c>
      <c r="L67" s="107">
        <v>0</v>
      </c>
      <c r="M67" s="106">
        <v>34.200000000000003</v>
      </c>
      <c r="N67" s="106">
        <v>184</v>
      </c>
      <c r="O67" s="107">
        <v>0.47916666666666669</v>
      </c>
      <c r="P67" s="106">
        <v>88.9</v>
      </c>
      <c r="Q67" s="106">
        <v>195</v>
      </c>
      <c r="R67" s="106">
        <v>100</v>
      </c>
    </row>
    <row r="68" spans="1:18">
      <c r="B68" s="82">
        <v>8.9678571428571434</v>
      </c>
      <c r="C68" s="82">
        <v>11.707142857142857</v>
      </c>
      <c r="D68" s="82">
        <v>0.53025793650793651</v>
      </c>
      <c r="E68" s="82">
        <v>6.367857142857142</v>
      </c>
      <c r="F68" s="82">
        <v>0.42584325396825395</v>
      </c>
      <c r="G68" s="82">
        <v>72.928571428571431</v>
      </c>
      <c r="H68" s="82">
        <v>2.6071428571428572</v>
      </c>
      <c r="I68" s="82">
        <v>1.2749999999999999</v>
      </c>
      <c r="J68" s="82">
        <v>0.22643849206349204</v>
      </c>
      <c r="K68" s="82">
        <v>0.46071428571428574</v>
      </c>
      <c r="L68" s="82">
        <v>0.20709325396825395</v>
      </c>
      <c r="M68" s="82">
        <v>23.425000000000001</v>
      </c>
      <c r="N68" s="82">
        <v>185.85714285714286</v>
      </c>
      <c r="O68" s="82">
        <v>0.55803571428571419</v>
      </c>
      <c r="P68" s="82">
        <v>61.410714285714285</v>
      </c>
      <c r="Q68" s="82">
        <v>205.25</v>
      </c>
      <c r="R68" s="82">
        <v>99.825357142857143</v>
      </c>
    </row>
    <row r="72" spans="1:18">
      <c r="A72" s="105">
        <v>37681</v>
      </c>
      <c r="B72" s="103">
        <v>14.2</v>
      </c>
      <c r="C72" s="103">
        <v>17.3</v>
      </c>
      <c r="D72" s="104">
        <v>0.54166666666666663</v>
      </c>
      <c r="E72" s="103">
        <v>11.7</v>
      </c>
      <c r="F72" s="104">
        <v>0.98611111111111116</v>
      </c>
      <c r="G72" s="103">
        <v>71</v>
      </c>
      <c r="H72" s="103">
        <v>3</v>
      </c>
      <c r="I72" s="103">
        <v>1</v>
      </c>
      <c r="J72" s="104">
        <v>0.17361111111111113</v>
      </c>
      <c r="K72" s="103">
        <v>0.5</v>
      </c>
      <c r="L72" s="104">
        <v>0.2638888888888889</v>
      </c>
      <c r="M72" s="103">
        <v>22.3</v>
      </c>
      <c r="N72" s="103">
        <v>188</v>
      </c>
      <c r="O72" s="104">
        <v>0.13194444444444445</v>
      </c>
      <c r="P72" s="103">
        <v>107.6</v>
      </c>
      <c r="Q72" s="103">
        <v>213</v>
      </c>
      <c r="R72" s="103">
        <v>99.3</v>
      </c>
    </row>
    <row r="73" spans="1:18">
      <c r="A73" s="108">
        <v>37682</v>
      </c>
      <c r="B73" s="106">
        <v>11.7</v>
      </c>
      <c r="C73" s="106">
        <v>13.1</v>
      </c>
      <c r="D73" s="107">
        <v>0.98611111111111116</v>
      </c>
      <c r="E73" s="106">
        <v>11</v>
      </c>
      <c r="F73" s="107">
        <v>0.81944444444444453</v>
      </c>
      <c r="G73" s="106">
        <v>84</v>
      </c>
      <c r="H73" s="106">
        <v>1</v>
      </c>
      <c r="I73" s="106">
        <v>0.5</v>
      </c>
      <c r="J73" s="107">
        <v>0.78472222222222221</v>
      </c>
      <c r="K73" s="106">
        <v>0.2</v>
      </c>
      <c r="L73" s="107">
        <v>0.77777777777777779</v>
      </c>
      <c r="M73" s="106">
        <v>10.5</v>
      </c>
      <c r="N73" s="106">
        <v>146</v>
      </c>
      <c r="O73" s="107">
        <v>0.27083333333333331</v>
      </c>
      <c r="P73" s="106">
        <v>49.3</v>
      </c>
      <c r="Q73" s="106">
        <v>303</v>
      </c>
      <c r="R73" s="106">
        <v>99.3</v>
      </c>
    </row>
    <row r="74" spans="1:18">
      <c r="A74" s="105">
        <v>37683</v>
      </c>
      <c r="B74" s="103">
        <v>13.2</v>
      </c>
      <c r="C74" s="103">
        <v>14.3</v>
      </c>
      <c r="D74" s="104">
        <v>0.98611111111111116</v>
      </c>
      <c r="E74" s="103">
        <v>11.7</v>
      </c>
      <c r="F74" s="104">
        <v>0.18055555555555555</v>
      </c>
      <c r="G74" s="103">
        <v>86</v>
      </c>
      <c r="H74" s="103">
        <v>17.100000000000001</v>
      </c>
      <c r="I74" s="103">
        <v>5.7</v>
      </c>
      <c r="J74" s="104">
        <v>0.15277777777777776</v>
      </c>
      <c r="K74" s="103">
        <v>1.9</v>
      </c>
      <c r="L74" s="104">
        <v>0.13194444444444445</v>
      </c>
      <c r="M74" s="103">
        <v>23.4</v>
      </c>
      <c r="N74" s="103">
        <v>285</v>
      </c>
      <c r="O74" s="104">
        <v>0.43055555555555558</v>
      </c>
      <c r="P74" s="103">
        <v>55.8</v>
      </c>
      <c r="Q74" s="103">
        <v>295</v>
      </c>
      <c r="R74" s="103">
        <v>100</v>
      </c>
    </row>
    <row r="75" spans="1:18">
      <c r="A75" s="108">
        <v>37684</v>
      </c>
      <c r="B75" s="106">
        <v>13.7</v>
      </c>
      <c r="C75" s="106">
        <v>18.3</v>
      </c>
      <c r="D75" s="107">
        <v>0.47916666666666669</v>
      </c>
      <c r="E75" s="106">
        <v>10.9</v>
      </c>
      <c r="F75" s="107">
        <v>0.9375</v>
      </c>
      <c r="G75" s="106">
        <v>76</v>
      </c>
      <c r="H75" s="106">
        <v>0</v>
      </c>
      <c r="I75" s="106">
        <v>0</v>
      </c>
      <c r="J75" s="107">
        <v>0</v>
      </c>
      <c r="K75" s="106">
        <v>0</v>
      </c>
      <c r="L75" s="107">
        <v>0</v>
      </c>
      <c r="M75" s="106">
        <v>12.8</v>
      </c>
      <c r="N75" s="106">
        <v>94</v>
      </c>
      <c r="O75" s="107">
        <v>0.56944444444444442</v>
      </c>
      <c r="P75" s="106">
        <v>31.7</v>
      </c>
      <c r="Q75" s="106">
        <v>44</v>
      </c>
      <c r="R75" s="106">
        <v>100</v>
      </c>
    </row>
    <row r="76" spans="1:18">
      <c r="A76" s="105">
        <v>37685</v>
      </c>
      <c r="B76" s="103">
        <v>13</v>
      </c>
      <c r="C76" s="103">
        <v>17.100000000000001</v>
      </c>
      <c r="D76" s="104">
        <v>0.45833333333333331</v>
      </c>
      <c r="E76" s="103">
        <v>10</v>
      </c>
      <c r="F76" s="104">
        <v>0.88888888888888884</v>
      </c>
      <c r="G76" s="103">
        <v>73</v>
      </c>
      <c r="H76" s="103">
        <v>2</v>
      </c>
      <c r="I76" s="103">
        <v>1.1000000000000001</v>
      </c>
      <c r="J76" s="104">
        <v>0.875</v>
      </c>
      <c r="K76" s="103">
        <v>0.2</v>
      </c>
      <c r="L76" s="104">
        <v>0.79861111111111116</v>
      </c>
      <c r="M76" s="103">
        <v>26.7</v>
      </c>
      <c r="N76" s="103">
        <v>246</v>
      </c>
      <c r="O76" s="104">
        <v>0.51388888888888895</v>
      </c>
      <c r="P76" s="103">
        <v>75.2</v>
      </c>
      <c r="Q76" s="103">
        <v>291</v>
      </c>
      <c r="R76" s="103">
        <v>100</v>
      </c>
    </row>
    <row r="77" spans="1:18">
      <c r="A77" s="108">
        <v>37686</v>
      </c>
      <c r="B77" s="106">
        <v>10.3</v>
      </c>
      <c r="C77" s="106">
        <v>11.9</v>
      </c>
      <c r="D77" s="107">
        <v>0.58333333333333337</v>
      </c>
      <c r="E77" s="106">
        <v>8</v>
      </c>
      <c r="F77" s="107">
        <v>0.99305555555555547</v>
      </c>
      <c r="G77" s="106">
        <v>79</v>
      </c>
      <c r="H77" s="106">
        <v>2.1</v>
      </c>
      <c r="I77" s="106">
        <v>1.3</v>
      </c>
      <c r="J77" s="107">
        <v>0.3125</v>
      </c>
      <c r="K77" s="106">
        <v>0.5</v>
      </c>
      <c r="L77" s="107">
        <v>0.30555555555555552</v>
      </c>
      <c r="M77" s="106">
        <v>16.100000000000001</v>
      </c>
      <c r="N77" s="106">
        <v>325</v>
      </c>
      <c r="O77" s="107">
        <v>6.9444444444444441E-3</v>
      </c>
      <c r="P77" s="106">
        <v>48.6</v>
      </c>
      <c r="Q77" s="106">
        <v>285</v>
      </c>
      <c r="R77" s="106">
        <v>100</v>
      </c>
    </row>
    <row r="78" spans="1:18">
      <c r="A78" s="105">
        <v>37687</v>
      </c>
      <c r="B78" s="103">
        <v>10.7</v>
      </c>
      <c r="C78" s="103">
        <v>12.6</v>
      </c>
      <c r="D78" s="104">
        <v>0.43055555555555558</v>
      </c>
      <c r="E78" s="103">
        <v>6.9</v>
      </c>
      <c r="F78" s="104">
        <v>0.11805555555555557</v>
      </c>
      <c r="G78" s="103">
        <v>76</v>
      </c>
      <c r="H78" s="103">
        <v>0</v>
      </c>
      <c r="I78" s="103">
        <v>0</v>
      </c>
      <c r="J78" s="104">
        <v>0</v>
      </c>
      <c r="K78" s="103">
        <v>0</v>
      </c>
      <c r="L78" s="104">
        <v>0</v>
      </c>
      <c r="M78" s="103">
        <v>16.8</v>
      </c>
      <c r="N78" s="103">
        <v>290</v>
      </c>
      <c r="O78" s="104">
        <v>0.34722222222222227</v>
      </c>
      <c r="P78" s="103">
        <v>44.3</v>
      </c>
      <c r="Q78" s="103">
        <v>246</v>
      </c>
      <c r="R78" s="103">
        <v>100</v>
      </c>
    </row>
    <row r="79" spans="1:18">
      <c r="A79" s="108">
        <v>37688</v>
      </c>
      <c r="B79" s="106">
        <v>11.1</v>
      </c>
      <c r="C79" s="106">
        <v>13.7</v>
      </c>
      <c r="D79" s="107">
        <v>0.45833333333333331</v>
      </c>
      <c r="E79" s="106">
        <v>8.4</v>
      </c>
      <c r="F79" s="107">
        <v>0.27777777777777779</v>
      </c>
      <c r="G79" s="106">
        <v>78</v>
      </c>
      <c r="H79" s="106">
        <v>0</v>
      </c>
      <c r="I79" s="106">
        <v>0</v>
      </c>
      <c r="J79" s="107">
        <v>0</v>
      </c>
      <c r="K79" s="106">
        <v>0</v>
      </c>
      <c r="L79" s="107">
        <v>0</v>
      </c>
      <c r="M79" s="106">
        <v>11.5</v>
      </c>
      <c r="N79" s="106">
        <v>99</v>
      </c>
      <c r="O79" s="107">
        <v>0.625</v>
      </c>
      <c r="P79" s="106">
        <v>35.299999999999997</v>
      </c>
      <c r="Q79" s="106">
        <v>44</v>
      </c>
      <c r="R79" s="106">
        <v>99.3</v>
      </c>
    </row>
    <row r="80" spans="1:18">
      <c r="A80" s="105">
        <v>37689</v>
      </c>
      <c r="B80" s="103">
        <v>11.5</v>
      </c>
      <c r="C80" s="103">
        <v>17.600000000000001</v>
      </c>
      <c r="D80" s="104">
        <v>0.4513888888888889</v>
      </c>
      <c r="E80" s="103">
        <v>8.4</v>
      </c>
      <c r="F80" s="104">
        <v>0.14583333333333334</v>
      </c>
      <c r="G80" s="103">
        <v>77</v>
      </c>
      <c r="H80" s="103">
        <v>0</v>
      </c>
      <c r="I80" s="103">
        <v>0</v>
      </c>
      <c r="J80" s="104">
        <v>0</v>
      </c>
      <c r="K80" s="103">
        <v>0</v>
      </c>
      <c r="L80" s="104">
        <v>0</v>
      </c>
      <c r="M80" s="103">
        <v>14.1</v>
      </c>
      <c r="N80" s="103">
        <v>126</v>
      </c>
      <c r="O80" s="104">
        <v>0.2638888888888889</v>
      </c>
      <c r="P80" s="103">
        <v>37.4</v>
      </c>
      <c r="Q80" s="103">
        <v>128</v>
      </c>
      <c r="R80" s="103">
        <v>100</v>
      </c>
    </row>
    <row r="81" spans="1:18">
      <c r="A81" s="108">
        <v>37690</v>
      </c>
      <c r="B81" s="106">
        <v>13.4</v>
      </c>
      <c r="C81" s="106">
        <v>21.7</v>
      </c>
      <c r="D81" s="107">
        <v>0.54861111111111105</v>
      </c>
      <c r="E81" s="106">
        <v>6.9</v>
      </c>
      <c r="F81" s="107">
        <v>0.21527777777777779</v>
      </c>
      <c r="G81" s="106">
        <v>65</v>
      </c>
      <c r="H81" s="106">
        <v>0</v>
      </c>
      <c r="I81" s="106">
        <v>0</v>
      </c>
      <c r="J81" s="107">
        <v>0</v>
      </c>
      <c r="K81" s="106">
        <v>0</v>
      </c>
      <c r="L81" s="107">
        <v>0</v>
      </c>
      <c r="M81" s="106">
        <v>16.2</v>
      </c>
      <c r="N81" s="106">
        <v>132</v>
      </c>
      <c r="O81" s="107">
        <v>0.2638888888888889</v>
      </c>
      <c r="P81" s="106">
        <v>42.5</v>
      </c>
      <c r="Q81" s="106">
        <v>127</v>
      </c>
      <c r="R81" s="106">
        <v>100</v>
      </c>
    </row>
    <row r="82" spans="1:18">
      <c r="A82" s="105">
        <v>37691</v>
      </c>
      <c r="B82" s="103">
        <v>18.100000000000001</v>
      </c>
      <c r="C82" s="103">
        <v>24.2</v>
      </c>
      <c r="D82" s="104">
        <v>0.60416666666666663</v>
      </c>
      <c r="E82" s="103">
        <v>14.4</v>
      </c>
      <c r="F82" s="104">
        <v>0.27083333333333331</v>
      </c>
      <c r="G82" s="103">
        <v>46</v>
      </c>
      <c r="H82" s="103">
        <v>0</v>
      </c>
      <c r="I82" s="103">
        <v>0</v>
      </c>
      <c r="J82" s="104">
        <v>0</v>
      </c>
      <c r="K82" s="103">
        <v>0</v>
      </c>
      <c r="L82" s="104">
        <v>0</v>
      </c>
      <c r="M82" s="103">
        <v>17.100000000000001</v>
      </c>
      <c r="N82" s="103">
        <v>153</v>
      </c>
      <c r="O82" s="104">
        <v>0.47222222222222227</v>
      </c>
      <c r="P82" s="103">
        <v>56.9</v>
      </c>
      <c r="Q82" s="103">
        <v>194</v>
      </c>
      <c r="R82" s="103">
        <v>99.3</v>
      </c>
    </row>
    <row r="83" spans="1:18">
      <c r="A83" s="108">
        <v>37692</v>
      </c>
      <c r="B83" s="106">
        <v>13.5</v>
      </c>
      <c r="C83" s="106">
        <v>17.100000000000001</v>
      </c>
      <c r="D83" s="107">
        <v>3.4722222222222224E-2</v>
      </c>
      <c r="E83" s="106">
        <v>10.4</v>
      </c>
      <c r="F83" s="107">
        <v>0.99305555555555547</v>
      </c>
      <c r="G83" s="106">
        <v>78</v>
      </c>
      <c r="H83" s="106">
        <v>0</v>
      </c>
      <c r="I83" s="106">
        <v>0</v>
      </c>
      <c r="J83" s="107">
        <v>0</v>
      </c>
      <c r="K83" s="106">
        <v>0</v>
      </c>
      <c r="L83" s="107">
        <v>0</v>
      </c>
      <c r="M83" s="106">
        <v>9.3000000000000007</v>
      </c>
      <c r="N83" s="106">
        <v>24</v>
      </c>
      <c r="O83" s="107">
        <v>0.11805555555555557</v>
      </c>
      <c r="P83" s="106">
        <v>34.6</v>
      </c>
      <c r="Q83" s="106">
        <v>127</v>
      </c>
      <c r="R83" s="106">
        <v>100</v>
      </c>
    </row>
    <row r="84" spans="1:18">
      <c r="A84" s="105">
        <v>37693</v>
      </c>
      <c r="B84" s="103">
        <v>11.1</v>
      </c>
      <c r="C84" s="103">
        <v>13.8</v>
      </c>
      <c r="D84" s="104">
        <v>0.65277777777777779</v>
      </c>
      <c r="E84" s="103">
        <v>9.1999999999999993</v>
      </c>
      <c r="F84" s="104">
        <v>0.17361111111111113</v>
      </c>
      <c r="G84" s="103">
        <v>89</v>
      </c>
      <c r="H84" s="103">
        <v>0</v>
      </c>
      <c r="I84" s="103">
        <v>0</v>
      </c>
      <c r="J84" s="104">
        <v>0</v>
      </c>
      <c r="K84" s="103">
        <v>0</v>
      </c>
      <c r="L84" s="104">
        <v>0</v>
      </c>
      <c r="M84" s="103">
        <v>8.4</v>
      </c>
      <c r="N84" s="103">
        <v>84</v>
      </c>
      <c r="O84" s="104">
        <v>0.5625</v>
      </c>
      <c r="P84" s="103">
        <v>29.2</v>
      </c>
      <c r="Q84" s="103">
        <v>45</v>
      </c>
      <c r="R84" s="103">
        <v>100</v>
      </c>
    </row>
    <row r="85" spans="1:18">
      <c r="A85" s="108">
        <v>37694</v>
      </c>
      <c r="B85" s="106">
        <v>11.5</v>
      </c>
      <c r="C85" s="106">
        <v>13.3</v>
      </c>
      <c r="D85" s="107">
        <v>0.5625</v>
      </c>
      <c r="E85" s="106">
        <v>8.5</v>
      </c>
      <c r="F85" s="107">
        <v>0.22222222222222221</v>
      </c>
      <c r="G85" s="106">
        <v>90</v>
      </c>
      <c r="H85" s="106">
        <v>0</v>
      </c>
      <c r="I85" s="106">
        <v>0</v>
      </c>
      <c r="J85" s="107">
        <v>0</v>
      </c>
      <c r="K85" s="106">
        <v>0</v>
      </c>
      <c r="L85" s="107">
        <v>0</v>
      </c>
      <c r="M85" s="106">
        <v>9</v>
      </c>
      <c r="N85" s="106">
        <v>93</v>
      </c>
      <c r="O85" s="107">
        <v>0.2986111111111111</v>
      </c>
      <c r="P85" s="106">
        <v>27</v>
      </c>
      <c r="Q85" s="106">
        <v>263</v>
      </c>
      <c r="R85" s="106">
        <v>100</v>
      </c>
    </row>
    <row r="86" spans="1:18">
      <c r="A86" s="105">
        <v>37695</v>
      </c>
      <c r="B86" s="103">
        <v>12.3</v>
      </c>
      <c r="C86" s="103">
        <v>14.6</v>
      </c>
      <c r="D86" s="104">
        <v>0.70138888888888884</v>
      </c>
      <c r="E86" s="103">
        <v>11</v>
      </c>
      <c r="F86" s="104">
        <v>0.30555555555555552</v>
      </c>
      <c r="G86" s="103">
        <v>83</v>
      </c>
      <c r="H86" s="103">
        <v>0</v>
      </c>
      <c r="I86" s="103">
        <v>0</v>
      </c>
      <c r="J86" s="104">
        <v>0</v>
      </c>
      <c r="K86" s="103">
        <v>0</v>
      </c>
      <c r="L86" s="104">
        <v>0</v>
      </c>
      <c r="M86" s="103">
        <v>11</v>
      </c>
      <c r="N86" s="103">
        <v>45</v>
      </c>
      <c r="O86" s="104">
        <v>0.53472222222222221</v>
      </c>
      <c r="P86" s="103">
        <v>32</v>
      </c>
      <c r="Q86" s="103">
        <v>41</v>
      </c>
      <c r="R86" s="103">
        <v>100</v>
      </c>
    </row>
    <row r="87" spans="1:18">
      <c r="A87" s="108">
        <v>37696</v>
      </c>
      <c r="B87" s="106">
        <v>13.5</v>
      </c>
      <c r="C87" s="106">
        <v>17.899999999999999</v>
      </c>
      <c r="D87" s="107">
        <v>0.60416666666666663</v>
      </c>
      <c r="E87" s="106">
        <v>10.199999999999999</v>
      </c>
      <c r="F87" s="107">
        <v>0.25694444444444448</v>
      </c>
      <c r="G87" s="106">
        <v>58</v>
      </c>
      <c r="H87" s="106">
        <v>0</v>
      </c>
      <c r="I87" s="106">
        <v>0</v>
      </c>
      <c r="J87" s="107">
        <v>0</v>
      </c>
      <c r="K87" s="106">
        <v>0</v>
      </c>
      <c r="L87" s="107">
        <v>0</v>
      </c>
      <c r="M87" s="106">
        <v>23.7</v>
      </c>
      <c r="N87" s="106">
        <v>125</v>
      </c>
      <c r="O87" s="107">
        <v>0.20833333333333334</v>
      </c>
      <c r="P87" s="106">
        <v>49.7</v>
      </c>
      <c r="Q87" s="106">
        <v>127</v>
      </c>
      <c r="R87" s="106">
        <v>100</v>
      </c>
    </row>
    <row r="88" spans="1:18">
      <c r="A88" s="105">
        <v>37697</v>
      </c>
      <c r="B88" s="103">
        <v>13.5</v>
      </c>
      <c r="C88" s="103">
        <v>18.600000000000001</v>
      </c>
      <c r="D88" s="104">
        <v>0.5625</v>
      </c>
      <c r="E88" s="103">
        <v>9.1999999999999993</v>
      </c>
      <c r="F88" s="104">
        <v>0.20138888888888887</v>
      </c>
      <c r="G88" s="103">
        <v>36</v>
      </c>
      <c r="H88" s="103">
        <v>0</v>
      </c>
      <c r="I88" s="103">
        <v>0</v>
      </c>
      <c r="J88" s="104">
        <v>0</v>
      </c>
      <c r="K88" s="103">
        <v>0</v>
      </c>
      <c r="L88" s="104">
        <v>0</v>
      </c>
      <c r="M88" s="103">
        <v>17.8</v>
      </c>
      <c r="N88" s="103">
        <v>119</v>
      </c>
      <c r="O88" s="104">
        <v>0.61111111111111105</v>
      </c>
      <c r="P88" s="103">
        <v>54.7</v>
      </c>
      <c r="Q88" s="103">
        <v>118</v>
      </c>
      <c r="R88" s="103">
        <v>100</v>
      </c>
    </row>
    <row r="89" spans="1:18">
      <c r="A89" s="108">
        <v>37698</v>
      </c>
      <c r="B89" s="106">
        <v>11.1</v>
      </c>
      <c r="C89" s="106">
        <v>16.8</v>
      </c>
      <c r="D89" s="107">
        <v>0.45833333333333331</v>
      </c>
      <c r="E89" s="106">
        <v>7</v>
      </c>
      <c r="F89" s="107">
        <v>0.23611111111111113</v>
      </c>
      <c r="G89" s="106">
        <v>59</v>
      </c>
      <c r="H89" s="106">
        <v>0</v>
      </c>
      <c r="I89" s="106">
        <v>0</v>
      </c>
      <c r="J89" s="107">
        <v>0</v>
      </c>
      <c r="K89" s="106">
        <v>0</v>
      </c>
      <c r="L89" s="107">
        <v>0</v>
      </c>
      <c r="M89" s="106">
        <v>16.5</v>
      </c>
      <c r="N89" s="106">
        <v>112</v>
      </c>
      <c r="O89" s="107">
        <v>0.23611111111111113</v>
      </c>
      <c r="P89" s="106">
        <v>38.9</v>
      </c>
      <c r="Q89" s="106">
        <v>142</v>
      </c>
      <c r="R89" s="106">
        <v>100</v>
      </c>
    </row>
    <row r="90" spans="1:18">
      <c r="A90" s="105">
        <v>37699</v>
      </c>
      <c r="B90" s="103">
        <v>9.6</v>
      </c>
      <c r="C90" s="103">
        <v>14.8</v>
      </c>
      <c r="D90" s="104">
        <v>0.63194444444444442</v>
      </c>
      <c r="E90" s="103">
        <v>4.5</v>
      </c>
      <c r="F90" s="104">
        <v>0.27777777777777779</v>
      </c>
      <c r="G90" s="103">
        <v>72</v>
      </c>
      <c r="H90" s="103">
        <v>0</v>
      </c>
      <c r="I90" s="103">
        <v>0</v>
      </c>
      <c r="J90" s="104">
        <v>0</v>
      </c>
      <c r="K90" s="103">
        <v>0</v>
      </c>
      <c r="L90" s="104">
        <v>0</v>
      </c>
      <c r="M90" s="103">
        <v>16.899999999999999</v>
      </c>
      <c r="N90" s="103">
        <v>101</v>
      </c>
      <c r="O90" s="104">
        <v>0.5625</v>
      </c>
      <c r="P90" s="103">
        <v>43.9</v>
      </c>
      <c r="Q90" s="103">
        <v>46</v>
      </c>
      <c r="R90" s="103">
        <v>100</v>
      </c>
    </row>
    <row r="91" spans="1:18">
      <c r="A91" s="108">
        <v>37700</v>
      </c>
      <c r="B91" s="106">
        <v>9.6999999999999993</v>
      </c>
      <c r="C91" s="106">
        <v>12.5</v>
      </c>
      <c r="D91" s="107">
        <v>0.67361111111111116</v>
      </c>
      <c r="E91" s="106">
        <v>5.2</v>
      </c>
      <c r="F91" s="107">
        <v>0.27777777777777779</v>
      </c>
      <c r="G91" s="106">
        <v>79</v>
      </c>
      <c r="H91" s="106">
        <v>0</v>
      </c>
      <c r="I91" s="106">
        <v>0</v>
      </c>
      <c r="J91" s="107">
        <v>0</v>
      </c>
      <c r="K91" s="106">
        <v>0</v>
      </c>
      <c r="L91" s="107">
        <v>0</v>
      </c>
      <c r="M91" s="106">
        <v>13.5</v>
      </c>
      <c r="N91" s="106">
        <v>183</v>
      </c>
      <c r="O91" s="107">
        <v>8.3333333333333329E-2</v>
      </c>
      <c r="P91" s="106">
        <v>27</v>
      </c>
      <c r="Q91" s="106">
        <v>127</v>
      </c>
      <c r="R91" s="106">
        <v>100</v>
      </c>
    </row>
    <row r="92" spans="1:18">
      <c r="A92" s="105">
        <v>37701</v>
      </c>
      <c r="B92" s="103">
        <v>9.4</v>
      </c>
      <c r="C92" s="103">
        <v>12.2</v>
      </c>
      <c r="D92" s="104">
        <v>0.53472222222222221</v>
      </c>
      <c r="E92" s="103">
        <v>5.2</v>
      </c>
      <c r="F92" s="104">
        <v>0.22916666666666666</v>
      </c>
      <c r="G92" s="103">
        <v>83</v>
      </c>
      <c r="H92" s="103">
        <v>0</v>
      </c>
      <c r="I92" s="103">
        <v>0</v>
      </c>
      <c r="J92" s="104">
        <v>0</v>
      </c>
      <c r="K92" s="103">
        <v>0</v>
      </c>
      <c r="L92" s="104">
        <v>0</v>
      </c>
      <c r="M92" s="103">
        <v>12.5</v>
      </c>
      <c r="N92" s="103">
        <v>101</v>
      </c>
      <c r="O92" s="104">
        <v>0.20833333333333334</v>
      </c>
      <c r="P92" s="103">
        <v>30.6</v>
      </c>
      <c r="Q92" s="103">
        <v>128</v>
      </c>
      <c r="R92" s="103">
        <v>100</v>
      </c>
    </row>
    <row r="93" spans="1:18">
      <c r="A93" s="108">
        <v>37702</v>
      </c>
      <c r="B93" s="106">
        <v>13</v>
      </c>
      <c r="C93" s="106">
        <v>19.899999999999999</v>
      </c>
      <c r="D93" s="107">
        <v>0.63194444444444442</v>
      </c>
      <c r="E93" s="106">
        <v>6.9</v>
      </c>
      <c r="F93" s="107">
        <v>0.28472222222222221</v>
      </c>
      <c r="G93" s="106">
        <v>57</v>
      </c>
      <c r="H93" s="106">
        <v>0</v>
      </c>
      <c r="I93" s="106">
        <v>0</v>
      </c>
      <c r="J93" s="107">
        <v>0</v>
      </c>
      <c r="K93" s="106">
        <v>0</v>
      </c>
      <c r="L93" s="107">
        <v>0</v>
      </c>
      <c r="M93" s="106">
        <v>19.7</v>
      </c>
      <c r="N93" s="106">
        <v>129</v>
      </c>
      <c r="O93" s="107">
        <v>0.77777777777777779</v>
      </c>
      <c r="P93" s="106">
        <v>58.7</v>
      </c>
      <c r="Q93" s="106">
        <v>128</v>
      </c>
      <c r="R93" s="106">
        <v>100</v>
      </c>
    </row>
    <row r="94" spans="1:18">
      <c r="A94" s="105">
        <v>37703</v>
      </c>
      <c r="B94" s="103">
        <v>16.7</v>
      </c>
      <c r="C94" s="103">
        <v>21.6</v>
      </c>
      <c r="D94" s="104">
        <v>0.65277777777777779</v>
      </c>
      <c r="E94" s="103">
        <v>12.4</v>
      </c>
      <c r="F94" s="104">
        <v>7.6388888888888895E-2</v>
      </c>
      <c r="G94" s="103">
        <v>53</v>
      </c>
      <c r="H94" s="103">
        <v>0</v>
      </c>
      <c r="I94" s="103">
        <v>0</v>
      </c>
      <c r="J94" s="104">
        <v>0</v>
      </c>
      <c r="K94" s="103">
        <v>0</v>
      </c>
      <c r="L94" s="104">
        <v>0</v>
      </c>
      <c r="M94" s="103">
        <v>27.9</v>
      </c>
      <c r="N94" s="103">
        <v>147</v>
      </c>
      <c r="O94" s="104">
        <v>0.39583333333333331</v>
      </c>
      <c r="P94" s="103">
        <v>65.5</v>
      </c>
      <c r="Q94" s="103">
        <v>144</v>
      </c>
      <c r="R94" s="103">
        <v>100</v>
      </c>
    </row>
    <row r="95" spans="1:18">
      <c r="A95" s="108">
        <v>37704</v>
      </c>
      <c r="B95" s="106">
        <v>18.2</v>
      </c>
      <c r="C95" s="106">
        <v>24</v>
      </c>
      <c r="D95" s="107">
        <v>0.60416666666666663</v>
      </c>
      <c r="E95" s="106">
        <v>14.9</v>
      </c>
      <c r="F95" s="107">
        <v>0.13194444444444445</v>
      </c>
      <c r="G95" s="106">
        <v>49</v>
      </c>
      <c r="H95" s="106">
        <v>0</v>
      </c>
      <c r="I95" s="106">
        <v>0</v>
      </c>
      <c r="J95" s="107">
        <v>0</v>
      </c>
      <c r="K95" s="106">
        <v>0</v>
      </c>
      <c r="L95" s="107">
        <v>0</v>
      </c>
      <c r="M95" s="106">
        <v>20.7</v>
      </c>
      <c r="N95" s="106">
        <v>133</v>
      </c>
      <c r="O95" s="107">
        <v>0.40972222222222227</v>
      </c>
      <c r="P95" s="106">
        <v>53.6</v>
      </c>
      <c r="Q95" s="106">
        <v>147</v>
      </c>
      <c r="R95" s="106">
        <v>100</v>
      </c>
    </row>
    <row r="96" spans="1:18">
      <c r="A96" s="105">
        <v>37705</v>
      </c>
      <c r="B96" s="103">
        <v>16.100000000000001</v>
      </c>
      <c r="C96" s="103">
        <v>21.7</v>
      </c>
      <c r="D96" s="104">
        <v>0.625</v>
      </c>
      <c r="E96" s="103">
        <v>13.2</v>
      </c>
      <c r="F96" s="104">
        <v>0.85416666666666663</v>
      </c>
      <c r="G96" s="103">
        <v>51</v>
      </c>
      <c r="H96" s="103">
        <v>0</v>
      </c>
      <c r="I96" s="103">
        <v>0</v>
      </c>
      <c r="J96" s="104">
        <v>0</v>
      </c>
      <c r="K96" s="103">
        <v>0</v>
      </c>
      <c r="L96" s="104">
        <v>0</v>
      </c>
      <c r="M96" s="103">
        <v>16.600000000000001</v>
      </c>
      <c r="N96" s="103">
        <v>139</v>
      </c>
      <c r="O96" s="104">
        <v>0.50694444444444442</v>
      </c>
      <c r="P96" s="103">
        <v>44.3</v>
      </c>
      <c r="Q96" s="103">
        <v>154</v>
      </c>
      <c r="R96" s="103">
        <v>100</v>
      </c>
    </row>
    <row r="97" spans="1:18">
      <c r="A97" s="108">
        <v>37706</v>
      </c>
      <c r="B97" s="106">
        <v>15.1</v>
      </c>
      <c r="C97" s="106">
        <v>18</v>
      </c>
      <c r="D97" s="107">
        <v>0.6875</v>
      </c>
      <c r="E97" s="106">
        <v>12.8</v>
      </c>
      <c r="F97" s="107">
        <v>0.14583333333333334</v>
      </c>
      <c r="G97" s="106">
        <v>63</v>
      </c>
      <c r="H97" s="106">
        <v>0</v>
      </c>
      <c r="I97" s="106">
        <v>0</v>
      </c>
      <c r="J97" s="107">
        <v>0</v>
      </c>
      <c r="K97" s="106">
        <v>0</v>
      </c>
      <c r="L97" s="107">
        <v>0</v>
      </c>
      <c r="M97" s="106">
        <v>12.4</v>
      </c>
      <c r="N97" s="106">
        <v>129</v>
      </c>
      <c r="O97" s="107">
        <v>0.39583333333333331</v>
      </c>
      <c r="P97" s="106">
        <v>36</v>
      </c>
      <c r="Q97" s="106">
        <v>153</v>
      </c>
      <c r="R97" s="106">
        <v>100</v>
      </c>
    </row>
    <row r="98" spans="1:18">
      <c r="A98" s="105">
        <v>37707</v>
      </c>
      <c r="B98" s="103">
        <v>15.9</v>
      </c>
      <c r="C98" s="103">
        <v>19.8</v>
      </c>
      <c r="D98" s="104">
        <v>0.59722222222222221</v>
      </c>
      <c r="E98" s="103">
        <v>13.6</v>
      </c>
      <c r="F98" s="104">
        <v>0</v>
      </c>
      <c r="G98" s="103">
        <v>66</v>
      </c>
      <c r="H98" s="103">
        <v>0</v>
      </c>
      <c r="I98" s="103">
        <v>0</v>
      </c>
      <c r="J98" s="104">
        <v>0</v>
      </c>
      <c r="K98" s="103">
        <v>0</v>
      </c>
      <c r="L98" s="104">
        <v>0</v>
      </c>
      <c r="M98" s="103">
        <v>19.899999999999999</v>
      </c>
      <c r="N98" s="103">
        <v>127</v>
      </c>
      <c r="O98" s="104">
        <v>0.3888888888888889</v>
      </c>
      <c r="P98" s="103">
        <v>54.4</v>
      </c>
      <c r="Q98" s="103">
        <v>126</v>
      </c>
      <c r="R98" s="103">
        <v>100</v>
      </c>
    </row>
    <row r="99" spans="1:18">
      <c r="A99" s="108">
        <v>37708</v>
      </c>
      <c r="B99" s="106">
        <v>12.5</v>
      </c>
      <c r="C99" s="106">
        <v>14.8</v>
      </c>
      <c r="D99" s="107">
        <v>0</v>
      </c>
      <c r="E99" s="106">
        <v>11.7</v>
      </c>
      <c r="F99" s="107">
        <v>0.99305555555555547</v>
      </c>
      <c r="G99" s="106">
        <v>87</v>
      </c>
      <c r="H99" s="106">
        <v>8.9</v>
      </c>
      <c r="I99" s="106">
        <v>2.2999999999999998</v>
      </c>
      <c r="J99" s="107">
        <v>6.9444444444444434E-2</v>
      </c>
      <c r="K99" s="106">
        <v>0.5</v>
      </c>
      <c r="L99" s="107">
        <v>4.1666666666666664E-2</v>
      </c>
      <c r="M99" s="106">
        <v>16.899999999999999</v>
      </c>
      <c r="N99" s="106">
        <v>256</v>
      </c>
      <c r="O99" s="107">
        <v>0.63194444444444442</v>
      </c>
      <c r="P99" s="106">
        <v>46.1</v>
      </c>
      <c r="Q99" s="106">
        <v>291</v>
      </c>
      <c r="R99" s="106">
        <v>100</v>
      </c>
    </row>
    <row r="100" spans="1:18">
      <c r="A100" s="105">
        <v>37709</v>
      </c>
      <c r="B100" s="103">
        <v>12.7</v>
      </c>
      <c r="C100" s="103">
        <v>15.2</v>
      </c>
      <c r="D100" s="104">
        <v>0.63888888888888895</v>
      </c>
      <c r="E100" s="103">
        <v>10.8</v>
      </c>
      <c r="F100" s="104">
        <v>0.25694444444444448</v>
      </c>
      <c r="G100" s="103">
        <v>84</v>
      </c>
      <c r="H100" s="103">
        <v>0</v>
      </c>
      <c r="I100" s="103">
        <v>0</v>
      </c>
      <c r="J100" s="104">
        <v>0</v>
      </c>
      <c r="K100" s="103">
        <v>0</v>
      </c>
      <c r="L100" s="104">
        <v>0</v>
      </c>
      <c r="M100" s="103">
        <v>14</v>
      </c>
      <c r="N100" s="103">
        <v>79</v>
      </c>
      <c r="O100" s="104">
        <v>0.59722222222222221</v>
      </c>
      <c r="P100" s="103">
        <v>38.5</v>
      </c>
      <c r="Q100" s="103">
        <v>41</v>
      </c>
      <c r="R100" s="103">
        <v>100</v>
      </c>
    </row>
    <row r="101" spans="1:18">
      <c r="A101" s="108">
        <v>37710</v>
      </c>
      <c r="B101" s="106">
        <v>13.8</v>
      </c>
      <c r="C101" s="106">
        <v>19.100000000000001</v>
      </c>
      <c r="D101" s="107">
        <v>0.56944444444444442</v>
      </c>
      <c r="E101" s="106">
        <v>10.9</v>
      </c>
      <c r="F101" s="107">
        <v>0.19444444444444445</v>
      </c>
      <c r="G101" s="106">
        <v>79</v>
      </c>
      <c r="H101" s="106">
        <v>0</v>
      </c>
      <c r="I101" s="106">
        <v>0</v>
      </c>
      <c r="J101" s="107">
        <v>0</v>
      </c>
      <c r="K101" s="106">
        <v>0</v>
      </c>
      <c r="L101" s="107">
        <v>0</v>
      </c>
      <c r="M101" s="106">
        <v>11.5</v>
      </c>
      <c r="N101" s="106">
        <v>98</v>
      </c>
      <c r="O101" s="107">
        <v>0.47222222222222227</v>
      </c>
      <c r="P101" s="106">
        <v>39.6</v>
      </c>
      <c r="Q101" s="106">
        <v>143</v>
      </c>
      <c r="R101" s="106">
        <v>100</v>
      </c>
    </row>
    <row r="102" spans="1:18">
      <c r="A102" s="105">
        <v>37711</v>
      </c>
      <c r="B102" s="103">
        <v>12.7</v>
      </c>
      <c r="C102" s="103">
        <v>13.6</v>
      </c>
      <c r="D102" s="104">
        <v>0.44444444444444442</v>
      </c>
      <c r="E102" s="103">
        <v>11.3</v>
      </c>
      <c r="F102" s="104">
        <v>0.98611111111111116</v>
      </c>
      <c r="G102" s="103">
        <v>89</v>
      </c>
      <c r="H102" s="103">
        <v>0</v>
      </c>
      <c r="I102" s="103">
        <v>0</v>
      </c>
      <c r="J102" s="104">
        <v>0</v>
      </c>
      <c r="K102" s="103">
        <v>0</v>
      </c>
      <c r="L102" s="104">
        <v>0</v>
      </c>
      <c r="M102" s="103">
        <v>15.9</v>
      </c>
      <c r="N102" s="103">
        <v>307</v>
      </c>
      <c r="O102" s="104">
        <v>0.47916666666666669</v>
      </c>
      <c r="P102" s="103">
        <v>51.1</v>
      </c>
      <c r="Q102" s="103">
        <v>313</v>
      </c>
      <c r="R102" s="103">
        <v>100</v>
      </c>
    </row>
    <row r="103" spans="1:18">
      <c r="B103" s="82">
        <v>12.993548387096773</v>
      </c>
      <c r="C103" s="82">
        <v>16.809677419354838</v>
      </c>
      <c r="D103" s="82">
        <v>0.56115591397849451</v>
      </c>
      <c r="E103" s="82">
        <v>9.9096774193548391</v>
      </c>
      <c r="F103" s="82">
        <v>0.41711469534050177</v>
      </c>
      <c r="G103" s="82">
        <v>71.483870967741936</v>
      </c>
      <c r="H103" s="82">
        <v>1.1000000000000001</v>
      </c>
      <c r="I103" s="82">
        <v>0.38387096774193558</v>
      </c>
      <c r="J103" s="82">
        <v>7.6388888888888895E-2</v>
      </c>
      <c r="K103" s="82">
        <v>0.12258064516129032</v>
      </c>
      <c r="L103" s="82">
        <v>7.4820788530465948E-2</v>
      </c>
      <c r="M103" s="82">
        <v>16.180645161290318</v>
      </c>
      <c r="N103" s="82">
        <v>148.87096774193549</v>
      </c>
      <c r="O103" s="82">
        <v>0.39919354838709664</v>
      </c>
      <c r="P103" s="82">
        <v>46.451612903225801</v>
      </c>
      <c r="Q103" s="82">
        <v>160.45161290322579</v>
      </c>
      <c r="R103" s="82">
        <v>99.909677419354836</v>
      </c>
    </row>
    <row r="107" spans="1:18">
      <c r="A107" s="105">
        <v>37712</v>
      </c>
      <c r="B107" s="103">
        <v>10.9</v>
      </c>
      <c r="C107" s="103">
        <v>12.9</v>
      </c>
      <c r="D107" s="104">
        <v>0.56944444444444442</v>
      </c>
      <c r="E107" s="103">
        <v>8.4</v>
      </c>
      <c r="F107" s="104">
        <v>0.21527777777777779</v>
      </c>
      <c r="G107" s="103">
        <v>90</v>
      </c>
      <c r="H107" s="103">
        <v>0</v>
      </c>
      <c r="I107" s="103">
        <v>0</v>
      </c>
      <c r="J107" s="104">
        <v>0</v>
      </c>
      <c r="K107" s="103">
        <v>0</v>
      </c>
      <c r="L107" s="104">
        <v>0</v>
      </c>
      <c r="M107" s="103">
        <v>13.4</v>
      </c>
      <c r="N107" s="103">
        <v>318</v>
      </c>
      <c r="O107" s="104">
        <v>0.99305555555555547</v>
      </c>
      <c r="P107" s="103">
        <v>41.8</v>
      </c>
      <c r="Q107" s="103">
        <v>293</v>
      </c>
      <c r="R107" s="103">
        <v>100</v>
      </c>
    </row>
    <row r="108" spans="1:18">
      <c r="A108" s="108">
        <v>37713</v>
      </c>
      <c r="B108" s="106">
        <v>11.2</v>
      </c>
      <c r="C108" s="106">
        <v>12.5</v>
      </c>
      <c r="D108" s="107">
        <v>9.0277777777777776E-2</v>
      </c>
      <c r="E108" s="106">
        <v>9.3000000000000007</v>
      </c>
      <c r="F108" s="107">
        <v>0.29166666666666669</v>
      </c>
      <c r="G108" s="106">
        <v>80</v>
      </c>
      <c r="H108" s="106">
        <v>3.2</v>
      </c>
      <c r="I108" s="106">
        <v>1.3</v>
      </c>
      <c r="J108" s="107">
        <v>0.55555555555555558</v>
      </c>
      <c r="K108" s="106">
        <v>0.9</v>
      </c>
      <c r="L108" s="107">
        <v>0.54166666666666663</v>
      </c>
      <c r="M108" s="106">
        <v>45</v>
      </c>
      <c r="N108" s="106">
        <v>324</v>
      </c>
      <c r="O108" s="107">
        <v>0.54166666666666663</v>
      </c>
      <c r="P108" s="106">
        <v>76.7</v>
      </c>
      <c r="Q108" s="106">
        <v>346</v>
      </c>
      <c r="R108" s="106">
        <v>100</v>
      </c>
    </row>
    <row r="109" spans="1:18">
      <c r="A109" s="105">
        <v>37714</v>
      </c>
      <c r="B109" s="103">
        <v>10</v>
      </c>
      <c r="C109" s="103">
        <v>11.2</v>
      </c>
      <c r="D109" s="104">
        <v>2.0833333333333332E-2</v>
      </c>
      <c r="E109" s="103">
        <v>8.1</v>
      </c>
      <c r="F109" s="104">
        <v>0.38194444444444442</v>
      </c>
      <c r="G109" s="103">
        <v>65</v>
      </c>
      <c r="H109" s="103">
        <v>1</v>
      </c>
      <c r="I109" s="103">
        <v>0.7</v>
      </c>
      <c r="J109" s="104">
        <v>0.3888888888888889</v>
      </c>
      <c r="K109" s="103">
        <v>0.5</v>
      </c>
      <c r="L109" s="104">
        <v>0.36805555555555558</v>
      </c>
      <c r="M109" s="103">
        <v>38</v>
      </c>
      <c r="N109" s="103">
        <v>1</v>
      </c>
      <c r="O109" s="104">
        <v>4.8611111111111112E-2</v>
      </c>
      <c r="P109" s="103">
        <v>79.2</v>
      </c>
      <c r="Q109" s="103">
        <v>357</v>
      </c>
      <c r="R109" s="103">
        <v>100</v>
      </c>
    </row>
    <row r="110" spans="1:18">
      <c r="A110" s="108">
        <v>37715</v>
      </c>
      <c r="B110" s="106">
        <v>9.4</v>
      </c>
      <c r="C110" s="106">
        <v>11.5</v>
      </c>
      <c r="D110" s="107">
        <v>0.96527777777777779</v>
      </c>
      <c r="E110" s="106">
        <v>8.1</v>
      </c>
      <c r="F110" s="107">
        <v>0.2638888888888889</v>
      </c>
      <c r="G110" s="106">
        <v>61</v>
      </c>
      <c r="H110" s="106">
        <v>0</v>
      </c>
      <c r="I110" s="106">
        <v>0</v>
      </c>
      <c r="J110" s="107">
        <v>0</v>
      </c>
      <c r="K110" s="106">
        <v>0</v>
      </c>
      <c r="L110" s="107">
        <v>0</v>
      </c>
      <c r="M110" s="106">
        <v>25.8</v>
      </c>
      <c r="N110" s="106">
        <v>19</v>
      </c>
      <c r="O110" s="107">
        <v>0</v>
      </c>
      <c r="P110" s="106">
        <v>52.6</v>
      </c>
      <c r="Q110" s="106">
        <v>34</v>
      </c>
      <c r="R110" s="106">
        <v>99.3</v>
      </c>
    </row>
    <row r="111" spans="1:18">
      <c r="A111" s="105">
        <v>37716</v>
      </c>
      <c r="B111" s="103">
        <v>11</v>
      </c>
      <c r="C111" s="103">
        <v>12.3</v>
      </c>
      <c r="D111" s="104">
        <v>0.64583333333333337</v>
      </c>
      <c r="E111" s="103">
        <v>8.5</v>
      </c>
      <c r="F111" s="104">
        <v>0.2638888888888889</v>
      </c>
      <c r="G111" s="103">
        <v>69</v>
      </c>
      <c r="H111" s="103">
        <v>0</v>
      </c>
      <c r="I111" s="103">
        <v>0</v>
      </c>
      <c r="J111" s="104">
        <v>0</v>
      </c>
      <c r="K111" s="103">
        <v>0</v>
      </c>
      <c r="L111" s="104">
        <v>0</v>
      </c>
      <c r="M111" s="103">
        <v>12.7</v>
      </c>
      <c r="N111" s="103">
        <v>355</v>
      </c>
      <c r="O111" s="104">
        <v>1.3888888888888888E-2</v>
      </c>
      <c r="P111" s="103">
        <v>32.799999999999997</v>
      </c>
      <c r="Q111" s="103">
        <v>353</v>
      </c>
      <c r="R111" s="103">
        <v>96.52</v>
      </c>
    </row>
    <row r="112" spans="1:18">
      <c r="A112" s="108">
        <v>37717</v>
      </c>
      <c r="B112" s="106">
        <v>11.1</v>
      </c>
      <c r="C112" s="106">
        <v>12.9</v>
      </c>
      <c r="D112" s="107">
        <v>0.59027777777777779</v>
      </c>
      <c r="E112" s="106">
        <v>8.5</v>
      </c>
      <c r="F112" s="107">
        <v>0.10416666666666667</v>
      </c>
      <c r="G112" s="106">
        <v>79</v>
      </c>
      <c r="H112" s="106">
        <v>0</v>
      </c>
      <c r="I112" s="106">
        <v>0</v>
      </c>
      <c r="J112" s="107">
        <v>0</v>
      </c>
      <c r="K112" s="106">
        <v>0</v>
      </c>
      <c r="L112" s="107">
        <v>0</v>
      </c>
      <c r="M112" s="106">
        <v>11.3</v>
      </c>
      <c r="N112" s="106">
        <v>345</v>
      </c>
      <c r="O112" s="107">
        <v>0.61111111111111105</v>
      </c>
      <c r="P112" s="106">
        <v>25.2</v>
      </c>
      <c r="Q112" s="106">
        <v>356</v>
      </c>
      <c r="R112" s="106">
        <v>99.3</v>
      </c>
    </row>
    <row r="113" spans="1:18">
      <c r="A113" s="105">
        <v>37718</v>
      </c>
      <c r="B113" s="103">
        <v>9.4</v>
      </c>
      <c r="C113" s="103">
        <v>11.5</v>
      </c>
      <c r="D113" s="104">
        <v>2.7777777777777776E-2</v>
      </c>
      <c r="E113" s="103">
        <v>5.4</v>
      </c>
      <c r="F113" s="104">
        <v>0.97916666666666663</v>
      </c>
      <c r="G113" s="103">
        <v>72</v>
      </c>
      <c r="H113" s="103">
        <v>0</v>
      </c>
      <c r="I113" s="103">
        <v>0</v>
      </c>
      <c r="J113" s="104">
        <v>0</v>
      </c>
      <c r="K113" s="103">
        <v>0</v>
      </c>
      <c r="L113" s="104">
        <v>0</v>
      </c>
      <c r="M113" s="103">
        <v>14</v>
      </c>
      <c r="N113" s="103">
        <v>35</v>
      </c>
      <c r="O113" s="104">
        <v>3.4722222222222224E-2</v>
      </c>
      <c r="P113" s="103">
        <v>34.6</v>
      </c>
      <c r="Q113" s="103">
        <v>34</v>
      </c>
      <c r="R113" s="103">
        <v>99.3</v>
      </c>
    </row>
    <row r="114" spans="1:18">
      <c r="A114" s="108">
        <v>37719</v>
      </c>
      <c r="B114" s="106">
        <v>10</v>
      </c>
      <c r="C114" s="106">
        <v>15</v>
      </c>
      <c r="D114" s="107">
        <v>0.65277777777777779</v>
      </c>
      <c r="E114" s="106">
        <v>4.2</v>
      </c>
      <c r="F114" s="107">
        <v>0.22222222222222221</v>
      </c>
      <c r="G114" s="106">
        <v>76</v>
      </c>
      <c r="H114" s="106">
        <v>0</v>
      </c>
      <c r="I114" s="106">
        <v>0</v>
      </c>
      <c r="J114" s="107">
        <v>0</v>
      </c>
      <c r="K114" s="106">
        <v>0</v>
      </c>
      <c r="L114" s="107">
        <v>0</v>
      </c>
      <c r="M114" s="106">
        <v>15.7</v>
      </c>
      <c r="N114" s="106">
        <v>81</v>
      </c>
      <c r="O114" s="107">
        <v>0.52083333333333337</v>
      </c>
      <c r="P114" s="106">
        <v>38.5</v>
      </c>
      <c r="Q114" s="106">
        <v>38</v>
      </c>
      <c r="R114" s="106">
        <v>99.3</v>
      </c>
    </row>
    <row r="115" spans="1:18">
      <c r="A115" s="105">
        <v>37720</v>
      </c>
      <c r="B115" s="103">
        <v>10.1</v>
      </c>
      <c r="C115" s="103">
        <v>11.4</v>
      </c>
      <c r="D115" s="104">
        <v>0</v>
      </c>
      <c r="E115" s="103">
        <v>8.3000000000000007</v>
      </c>
      <c r="F115" s="104">
        <v>0.65277777777777779</v>
      </c>
      <c r="G115" s="103">
        <v>76</v>
      </c>
      <c r="H115" s="103">
        <v>0</v>
      </c>
      <c r="I115" s="103">
        <v>0</v>
      </c>
      <c r="J115" s="104">
        <v>0</v>
      </c>
      <c r="K115" s="103">
        <v>0</v>
      </c>
      <c r="L115" s="104">
        <v>0</v>
      </c>
      <c r="M115" s="103">
        <v>31.1</v>
      </c>
      <c r="N115" s="103">
        <v>296</v>
      </c>
      <c r="O115" s="104">
        <v>0.61111111111111105</v>
      </c>
      <c r="P115" s="103">
        <v>72.7</v>
      </c>
      <c r="Q115" s="103">
        <v>304</v>
      </c>
      <c r="R115" s="103">
        <v>99.3</v>
      </c>
    </row>
    <row r="116" spans="1:18">
      <c r="A116" s="108">
        <v>37721</v>
      </c>
      <c r="B116" s="106">
        <v>9.6</v>
      </c>
      <c r="C116" s="106">
        <v>11.2</v>
      </c>
      <c r="D116" s="107">
        <v>0.57638888888888895</v>
      </c>
      <c r="E116" s="106">
        <v>8.1</v>
      </c>
      <c r="F116" s="107">
        <v>0.25694444444444448</v>
      </c>
      <c r="G116" s="106">
        <v>66</v>
      </c>
      <c r="H116" s="106">
        <v>0</v>
      </c>
      <c r="I116" s="106">
        <v>0</v>
      </c>
      <c r="J116" s="107">
        <v>0</v>
      </c>
      <c r="K116" s="106">
        <v>0</v>
      </c>
      <c r="L116" s="107">
        <v>0</v>
      </c>
      <c r="M116" s="106">
        <v>14.3</v>
      </c>
      <c r="N116" s="106">
        <v>321</v>
      </c>
      <c r="O116" s="107">
        <v>1.3888888888888888E-2</v>
      </c>
      <c r="P116" s="106">
        <v>47.5</v>
      </c>
      <c r="Q116" s="106">
        <v>309</v>
      </c>
      <c r="R116" s="106">
        <v>99.3</v>
      </c>
    </row>
    <row r="117" spans="1:18">
      <c r="A117" s="105">
        <v>37722</v>
      </c>
      <c r="B117" s="103">
        <v>10.9</v>
      </c>
      <c r="C117" s="103">
        <v>13.8</v>
      </c>
      <c r="D117" s="104">
        <v>0.14583333333333334</v>
      </c>
      <c r="E117" s="103">
        <v>7.9</v>
      </c>
      <c r="F117" s="104">
        <v>0.99305555555555547</v>
      </c>
      <c r="G117" s="103">
        <v>72</v>
      </c>
      <c r="H117" s="103">
        <v>3.5</v>
      </c>
      <c r="I117" s="103">
        <v>2.5</v>
      </c>
      <c r="J117" s="104">
        <v>0.63194444444444442</v>
      </c>
      <c r="K117" s="103">
        <v>1</v>
      </c>
      <c r="L117" s="104">
        <v>0.61805555555555558</v>
      </c>
      <c r="M117" s="103">
        <v>23.4</v>
      </c>
      <c r="N117" s="103">
        <v>222</v>
      </c>
      <c r="O117" s="104">
        <v>0.61111111111111105</v>
      </c>
      <c r="P117" s="103">
        <v>84.2</v>
      </c>
      <c r="Q117" s="103">
        <v>269</v>
      </c>
      <c r="R117" s="103">
        <v>100</v>
      </c>
    </row>
    <row r="118" spans="1:18">
      <c r="A118" s="108">
        <v>37723</v>
      </c>
      <c r="B118" s="106">
        <v>13</v>
      </c>
      <c r="C118" s="106">
        <v>18.7</v>
      </c>
      <c r="D118" s="107">
        <v>0.66666666666666663</v>
      </c>
      <c r="E118" s="106">
        <v>6.3</v>
      </c>
      <c r="F118" s="107">
        <v>0.14583333333333334</v>
      </c>
      <c r="G118" s="106">
        <v>68</v>
      </c>
      <c r="H118" s="106">
        <v>0</v>
      </c>
      <c r="I118" s="106">
        <v>0</v>
      </c>
      <c r="J118" s="107">
        <v>0</v>
      </c>
      <c r="K118" s="106">
        <v>0</v>
      </c>
      <c r="L118" s="107">
        <v>0</v>
      </c>
      <c r="M118" s="106">
        <v>25.5</v>
      </c>
      <c r="N118" s="106">
        <v>144</v>
      </c>
      <c r="O118" s="107">
        <v>0.65277777777777779</v>
      </c>
      <c r="P118" s="106">
        <v>60.8</v>
      </c>
      <c r="Q118" s="106">
        <v>198</v>
      </c>
      <c r="R118" s="106">
        <v>100</v>
      </c>
    </row>
    <row r="119" spans="1:18">
      <c r="A119" s="105">
        <v>37724</v>
      </c>
      <c r="B119" s="103">
        <v>19.3</v>
      </c>
      <c r="C119" s="103">
        <v>24.2</v>
      </c>
      <c r="D119" s="104">
        <v>0.70138888888888884</v>
      </c>
      <c r="E119" s="103">
        <v>15.1</v>
      </c>
      <c r="F119" s="104">
        <v>0.23611111111111113</v>
      </c>
      <c r="G119" s="103">
        <v>53</v>
      </c>
      <c r="H119" s="103">
        <v>0</v>
      </c>
      <c r="I119" s="103">
        <v>0</v>
      </c>
      <c r="J119" s="104">
        <v>0</v>
      </c>
      <c r="K119" s="103">
        <v>0</v>
      </c>
      <c r="L119" s="104">
        <v>0</v>
      </c>
      <c r="M119" s="103">
        <v>24.4</v>
      </c>
      <c r="N119" s="103">
        <v>132</v>
      </c>
      <c r="O119" s="104">
        <v>0.80555555555555547</v>
      </c>
      <c r="P119" s="103">
        <v>75.599999999999994</v>
      </c>
      <c r="Q119" s="103">
        <v>128</v>
      </c>
      <c r="R119" s="103">
        <v>100</v>
      </c>
    </row>
    <row r="120" spans="1:18">
      <c r="A120" s="108">
        <v>37725</v>
      </c>
      <c r="B120" s="106">
        <v>15.9</v>
      </c>
      <c r="C120" s="106">
        <v>19.600000000000001</v>
      </c>
      <c r="D120" s="107">
        <v>0.67361111111111116</v>
      </c>
      <c r="E120" s="106">
        <v>14</v>
      </c>
      <c r="F120" s="107">
        <v>0.2986111111111111</v>
      </c>
      <c r="G120" s="106">
        <v>60</v>
      </c>
      <c r="H120" s="106">
        <v>0</v>
      </c>
      <c r="I120" s="106">
        <v>0</v>
      </c>
      <c r="J120" s="107">
        <v>0</v>
      </c>
      <c r="K120" s="106">
        <v>0</v>
      </c>
      <c r="L120" s="107">
        <v>0</v>
      </c>
      <c r="M120" s="106">
        <v>23.7</v>
      </c>
      <c r="N120" s="106">
        <v>129</v>
      </c>
      <c r="O120" s="107">
        <v>0.21527777777777779</v>
      </c>
      <c r="P120" s="106">
        <v>60.5</v>
      </c>
      <c r="Q120" s="106">
        <v>140</v>
      </c>
      <c r="R120" s="106">
        <v>99.3</v>
      </c>
    </row>
    <row r="121" spans="1:18">
      <c r="A121" s="105">
        <v>37726</v>
      </c>
      <c r="B121" s="103">
        <v>15.5</v>
      </c>
      <c r="C121" s="103">
        <v>17.899999999999999</v>
      </c>
      <c r="D121" s="104">
        <v>0.4375</v>
      </c>
      <c r="E121" s="103">
        <v>14</v>
      </c>
      <c r="F121" s="104">
        <v>0.99305555555555547</v>
      </c>
      <c r="G121" s="103">
        <v>64</v>
      </c>
      <c r="H121" s="103">
        <v>0</v>
      </c>
      <c r="I121" s="103">
        <v>0</v>
      </c>
      <c r="J121" s="104">
        <v>0</v>
      </c>
      <c r="K121" s="103">
        <v>0</v>
      </c>
      <c r="L121" s="104">
        <v>0</v>
      </c>
      <c r="M121" s="103">
        <v>17.899999999999999</v>
      </c>
      <c r="N121" s="103">
        <v>131</v>
      </c>
      <c r="O121" s="104">
        <v>0.51388888888888895</v>
      </c>
      <c r="P121" s="103">
        <v>55.8</v>
      </c>
      <c r="Q121" s="103">
        <v>132</v>
      </c>
      <c r="R121" s="103">
        <v>100</v>
      </c>
    </row>
    <row r="122" spans="1:18">
      <c r="A122" s="108">
        <v>37727</v>
      </c>
      <c r="B122" s="106">
        <v>15.8</v>
      </c>
      <c r="C122" s="106">
        <v>22.4</v>
      </c>
      <c r="D122" s="107">
        <v>0.65972222222222221</v>
      </c>
      <c r="E122" s="106">
        <v>10.4</v>
      </c>
      <c r="F122" s="107">
        <v>0.22916666666666666</v>
      </c>
      <c r="G122" s="106">
        <v>63</v>
      </c>
      <c r="H122" s="106">
        <v>0</v>
      </c>
      <c r="I122" s="106">
        <v>0</v>
      </c>
      <c r="J122" s="107">
        <v>0</v>
      </c>
      <c r="K122" s="106">
        <v>0</v>
      </c>
      <c r="L122" s="107">
        <v>0</v>
      </c>
      <c r="M122" s="106">
        <v>17.100000000000001</v>
      </c>
      <c r="N122" s="106">
        <v>108</v>
      </c>
      <c r="O122" s="107">
        <v>0.70138888888888884</v>
      </c>
      <c r="P122" s="106">
        <v>33.799999999999997</v>
      </c>
      <c r="Q122" s="106">
        <v>93</v>
      </c>
      <c r="R122" s="106">
        <v>99.3</v>
      </c>
    </row>
    <row r="123" spans="1:18">
      <c r="A123" s="105">
        <v>37728</v>
      </c>
      <c r="B123" s="103">
        <v>16.2</v>
      </c>
      <c r="C123" s="103">
        <v>20.5</v>
      </c>
      <c r="D123" s="104">
        <v>0.4236111111111111</v>
      </c>
      <c r="E123" s="103">
        <v>13.3</v>
      </c>
      <c r="F123" s="104">
        <v>0.19444444444444445</v>
      </c>
      <c r="G123" s="103">
        <v>64</v>
      </c>
      <c r="H123" s="103">
        <v>0</v>
      </c>
      <c r="I123" s="103">
        <v>0</v>
      </c>
      <c r="J123" s="104">
        <v>0</v>
      </c>
      <c r="K123" s="103">
        <v>0</v>
      </c>
      <c r="L123" s="104">
        <v>0</v>
      </c>
      <c r="M123" s="103">
        <v>13.6</v>
      </c>
      <c r="N123" s="103">
        <v>130</v>
      </c>
      <c r="O123" s="104">
        <v>0.22916666666666666</v>
      </c>
      <c r="P123" s="103">
        <v>40</v>
      </c>
      <c r="Q123" s="103">
        <v>157</v>
      </c>
      <c r="R123" s="103">
        <v>100</v>
      </c>
    </row>
    <row r="124" spans="1:18">
      <c r="A124" s="108">
        <v>37729</v>
      </c>
      <c r="B124" s="106">
        <v>15.2</v>
      </c>
      <c r="C124" s="106">
        <v>19.7</v>
      </c>
      <c r="D124" s="107">
        <v>0.65972222222222221</v>
      </c>
      <c r="E124" s="106">
        <v>12</v>
      </c>
      <c r="F124" s="107">
        <v>0.20833333333333334</v>
      </c>
      <c r="G124" s="106">
        <v>72</v>
      </c>
      <c r="H124" s="106">
        <v>0</v>
      </c>
      <c r="I124" s="106">
        <v>0</v>
      </c>
      <c r="J124" s="107">
        <v>0</v>
      </c>
      <c r="K124" s="106">
        <v>0</v>
      </c>
      <c r="L124" s="107">
        <v>0</v>
      </c>
      <c r="M124" s="106">
        <v>19.100000000000001</v>
      </c>
      <c r="N124" s="106">
        <v>35</v>
      </c>
      <c r="O124" s="107">
        <v>0.8125</v>
      </c>
      <c r="P124" s="106">
        <v>56.2</v>
      </c>
      <c r="Q124" s="106">
        <v>296</v>
      </c>
      <c r="R124" s="106">
        <v>100</v>
      </c>
    </row>
    <row r="125" spans="1:18">
      <c r="A125" s="105">
        <v>37730</v>
      </c>
      <c r="B125" s="103">
        <v>12.9</v>
      </c>
      <c r="C125" s="103">
        <v>14.2</v>
      </c>
      <c r="D125" s="104">
        <v>0.45833333333333331</v>
      </c>
      <c r="E125" s="103">
        <v>12</v>
      </c>
      <c r="F125" s="104">
        <v>0.14583333333333334</v>
      </c>
      <c r="G125" s="103">
        <v>89</v>
      </c>
      <c r="H125" s="103">
        <v>0.2</v>
      </c>
      <c r="I125" s="103">
        <v>0.1</v>
      </c>
      <c r="J125" s="104">
        <v>0.86111111111111116</v>
      </c>
      <c r="K125" s="103">
        <v>0.1</v>
      </c>
      <c r="L125" s="104">
        <v>0.86111111111111116</v>
      </c>
      <c r="M125" s="103">
        <v>10.5</v>
      </c>
      <c r="N125" s="103">
        <v>323</v>
      </c>
      <c r="O125" s="104">
        <v>0.63194444444444442</v>
      </c>
      <c r="P125" s="103">
        <v>31.7</v>
      </c>
      <c r="Q125" s="103">
        <v>314</v>
      </c>
      <c r="R125" s="103">
        <v>100</v>
      </c>
    </row>
    <row r="126" spans="1:18">
      <c r="A126" s="108">
        <v>37731</v>
      </c>
      <c r="B126" s="106">
        <v>11.8</v>
      </c>
      <c r="C126" s="106">
        <v>13.3</v>
      </c>
      <c r="D126" s="107">
        <v>0.75694444444444453</v>
      </c>
      <c r="E126" s="106">
        <v>10.5</v>
      </c>
      <c r="F126" s="107">
        <v>0.5625</v>
      </c>
      <c r="G126" s="106">
        <v>87</v>
      </c>
      <c r="H126" s="106">
        <v>23.1</v>
      </c>
      <c r="I126" s="106">
        <v>11.2</v>
      </c>
      <c r="J126" s="107">
        <v>0.22916666666666666</v>
      </c>
      <c r="K126" s="106">
        <v>2.8</v>
      </c>
      <c r="L126" s="107">
        <v>0.22222222222222221</v>
      </c>
      <c r="M126" s="106">
        <v>9.6</v>
      </c>
      <c r="N126" s="106">
        <v>165</v>
      </c>
      <c r="O126" s="107">
        <v>0.25694444444444448</v>
      </c>
      <c r="P126" s="106">
        <v>30.2</v>
      </c>
      <c r="Q126" s="106">
        <v>170</v>
      </c>
      <c r="R126" s="106">
        <v>100</v>
      </c>
    </row>
    <row r="127" spans="1:18">
      <c r="A127" s="105">
        <v>37732</v>
      </c>
      <c r="B127" s="103">
        <v>13.8</v>
      </c>
      <c r="C127" s="103">
        <v>17.3</v>
      </c>
      <c r="D127" s="104">
        <v>0.70833333333333337</v>
      </c>
      <c r="E127" s="103">
        <v>10.3</v>
      </c>
      <c r="F127" s="104">
        <v>0.24305555555555555</v>
      </c>
      <c r="G127" s="103">
        <v>83</v>
      </c>
      <c r="H127" s="103">
        <v>0</v>
      </c>
      <c r="I127" s="103">
        <v>0</v>
      </c>
      <c r="J127" s="104">
        <v>0</v>
      </c>
      <c r="K127" s="103">
        <v>0</v>
      </c>
      <c r="L127" s="104">
        <v>0</v>
      </c>
      <c r="M127" s="103">
        <v>12.8</v>
      </c>
      <c r="N127" s="103">
        <v>19</v>
      </c>
      <c r="O127" s="104">
        <v>0.61805555555555558</v>
      </c>
      <c r="P127" s="103">
        <v>32.4</v>
      </c>
      <c r="Q127" s="103">
        <v>46</v>
      </c>
      <c r="R127" s="103">
        <v>100</v>
      </c>
    </row>
    <row r="128" spans="1:18">
      <c r="A128" s="108">
        <v>37733</v>
      </c>
      <c r="B128" s="106">
        <v>16.600000000000001</v>
      </c>
      <c r="C128" s="106">
        <v>21.7</v>
      </c>
      <c r="D128" s="107">
        <v>0.63888888888888895</v>
      </c>
      <c r="E128" s="106">
        <v>10</v>
      </c>
      <c r="F128" s="107">
        <v>0.22916666666666666</v>
      </c>
      <c r="G128" s="106">
        <v>69</v>
      </c>
      <c r="H128" s="106">
        <v>0</v>
      </c>
      <c r="I128" s="106">
        <v>0</v>
      </c>
      <c r="J128" s="107">
        <v>0</v>
      </c>
      <c r="K128" s="106">
        <v>0</v>
      </c>
      <c r="L128" s="107">
        <v>0</v>
      </c>
      <c r="M128" s="106">
        <v>14.8</v>
      </c>
      <c r="N128" s="106">
        <v>96</v>
      </c>
      <c r="O128" s="107">
        <v>0.72222222222222221</v>
      </c>
      <c r="P128" s="106">
        <v>37.799999999999997</v>
      </c>
      <c r="Q128" s="106">
        <v>78</v>
      </c>
      <c r="R128" s="106">
        <v>100</v>
      </c>
    </row>
    <row r="129" spans="1:18">
      <c r="A129" s="105">
        <v>37734</v>
      </c>
      <c r="B129" s="103">
        <v>16.8</v>
      </c>
      <c r="C129" s="103">
        <v>22.2</v>
      </c>
      <c r="D129" s="104">
        <v>0.50694444444444442</v>
      </c>
      <c r="E129" s="103">
        <v>14.2</v>
      </c>
      <c r="F129" s="104">
        <v>0.99305555555555547</v>
      </c>
      <c r="G129" s="103">
        <v>65</v>
      </c>
      <c r="H129" s="103">
        <v>0</v>
      </c>
      <c r="I129" s="103">
        <v>0</v>
      </c>
      <c r="J129" s="104">
        <v>0</v>
      </c>
      <c r="K129" s="103">
        <v>0</v>
      </c>
      <c r="L129" s="104">
        <v>0</v>
      </c>
      <c r="M129" s="103">
        <v>15.2</v>
      </c>
      <c r="N129" s="103">
        <v>169</v>
      </c>
      <c r="O129" s="104">
        <v>0.53472222222222221</v>
      </c>
      <c r="P129" s="103">
        <v>46.1</v>
      </c>
      <c r="Q129" s="103">
        <v>290</v>
      </c>
      <c r="R129" s="103">
        <v>100</v>
      </c>
    </row>
    <row r="130" spans="1:18">
      <c r="A130" s="108">
        <v>37735</v>
      </c>
      <c r="B130" s="106">
        <v>17.100000000000001</v>
      </c>
      <c r="C130" s="106">
        <v>21.1</v>
      </c>
      <c r="D130" s="107">
        <v>0.54861111111111105</v>
      </c>
      <c r="E130" s="106">
        <v>12.4</v>
      </c>
      <c r="F130" s="107">
        <v>0.15972222222222224</v>
      </c>
      <c r="G130" s="106">
        <v>63</v>
      </c>
      <c r="H130" s="106">
        <v>0</v>
      </c>
      <c r="I130" s="106">
        <v>0</v>
      </c>
      <c r="J130" s="107">
        <v>0</v>
      </c>
      <c r="K130" s="106">
        <v>0</v>
      </c>
      <c r="L130" s="107">
        <v>0</v>
      </c>
      <c r="M130" s="106">
        <v>12.7</v>
      </c>
      <c r="N130" s="106">
        <v>173</v>
      </c>
      <c r="O130" s="107">
        <v>0.54166666666666663</v>
      </c>
      <c r="P130" s="106">
        <v>47.5</v>
      </c>
      <c r="Q130" s="106">
        <v>187</v>
      </c>
      <c r="R130" s="106">
        <v>100</v>
      </c>
    </row>
    <row r="131" spans="1:18">
      <c r="A131" s="105">
        <v>37736</v>
      </c>
      <c r="B131" s="103">
        <v>19.5</v>
      </c>
      <c r="C131" s="103">
        <v>22.7</v>
      </c>
      <c r="D131" s="104">
        <v>0.61111111111111105</v>
      </c>
      <c r="E131" s="103">
        <v>16.399999999999999</v>
      </c>
      <c r="F131" s="104">
        <v>1.3888888888888888E-2</v>
      </c>
      <c r="G131" s="103">
        <v>55</v>
      </c>
      <c r="H131" s="103">
        <v>1.3</v>
      </c>
      <c r="I131" s="103">
        <v>1.2</v>
      </c>
      <c r="J131" s="104">
        <v>0.78472222222222221</v>
      </c>
      <c r="K131" s="103">
        <v>0.4</v>
      </c>
      <c r="L131" s="104">
        <v>0.77777777777777779</v>
      </c>
      <c r="M131" s="103">
        <v>29.6</v>
      </c>
      <c r="N131" s="103">
        <v>186</v>
      </c>
      <c r="O131" s="104">
        <v>0.97916666666666663</v>
      </c>
      <c r="P131" s="103">
        <v>96.8</v>
      </c>
      <c r="Q131" s="103">
        <v>200</v>
      </c>
      <c r="R131" s="103">
        <v>100</v>
      </c>
    </row>
    <row r="132" spans="1:18">
      <c r="A132" s="108">
        <v>37737</v>
      </c>
      <c r="B132" s="106">
        <v>15.1</v>
      </c>
      <c r="C132" s="106">
        <v>19.5</v>
      </c>
      <c r="D132" s="107">
        <v>0</v>
      </c>
      <c r="E132" s="106">
        <v>12.6</v>
      </c>
      <c r="F132" s="107">
        <v>0.95833333333333337</v>
      </c>
      <c r="G132" s="106">
        <v>73</v>
      </c>
      <c r="H132" s="106">
        <v>0</v>
      </c>
      <c r="I132" s="106">
        <v>0</v>
      </c>
      <c r="J132" s="107">
        <v>0</v>
      </c>
      <c r="K132" s="106">
        <v>0</v>
      </c>
      <c r="L132" s="107">
        <v>0</v>
      </c>
      <c r="M132" s="106">
        <v>13.5</v>
      </c>
      <c r="N132" s="106">
        <v>331</v>
      </c>
      <c r="O132" s="107">
        <v>0</v>
      </c>
      <c r="P132" s="106">
        <v>79.2</v>
      </c>
      <c r="Q132" s="106">
        <v>191</v>
      </c>
      <c r="R132" s="106">
        <v>99.3</v>
      </c>
    </row>
    <row r="133" spans="1:18">
      <c r="A133" s="105">
        <v>37738</v>
      </c>
      <c r="B133" s="103">
        <v>18.7</v>
      </c>
      <c r="C133" s="103">
        <v>25</v>
      </c>
      <c r="D133" s="104">
        <v>0.59027777777777779</v>
      </c>
      <c r="E133" s="103">
        <v>10.5</v>
      </c>
      <c r="F133" s="104">
        <v>0.16666666666666666</v>
      </c>
      <c r="G133" s="103">
        <v>51</v>
      </c>
      <c r="H133" s="103">
        <v>0</v>
      </c>
      <c r="I133" s="103">
        <v>0</v>
      </c>
      <c r="J133" s="104">
        <v>0</v>
      </c>
      <c r="K133" s="103">
        <v>0</v>
      </c>
      <c r="L133" s="104">
        <v>0</v>
      </c>
      <c r="M133" s="103">
        <v>19.2</v>
      </c>
      <c r="N133" s="103">
        <v>170</v>
      </c>
      <c r="O133" s="104">
        <v>0.36805555555555558</v>
      </c>
      <c r="P133" s="103">
        <v>60.5</v>
      </c>
      <c r="Q133" s="103">
        <v>191</v>
      </c>
      <c r="R133" s="103">
        <v>100</v>
      </c>
    </row>
    <row r="134" spans="1:18">
      <c r="A134" s="108">
        <v>37739</v>
      </c>
      <c r="B134" s="106">
        <v>20.9</v>
      </c>
      <c r="C134" s="106">
        <v>27.2</v>
      </c>
      <c r="D134" s="107">
        <v>0.59027777777777779</v>
      </c>
      <c r="E134" s="106">
        <v>13.6</v>
      </c>
      <c r="F134" s="107">
        <v>0.84027777777777779</v>
      </c>
      <c r="G134" s="106">
        <v>50</v>
      </c>
      <c r="H134" s="106">
        <v>0.2</v>
      </c>
      <c r="I134" s="106">
        <v>0.2</v>
      </c>
      <c r="J134" s="107">
        <v>0.84027777777777779</v>
      </c>
      <c r="K134" s="106">
        <v>0.2</v>
      </c>
      <c r="L134" s="107">
        <v>0.84027777777777779</v>
      </c>
      <c r="M134" s="106">
        <v>29.2</v>
      </c>
      <c r="N134" s="106">
        <v>203</v>
      </c>
      <c r="O134" s="107">
        <v>0.73611111111111116</v>
      </c>
      <c r="P134" s="106">
        <v>110.2</v>
      </c>
      <c r="Q134" s="106">
        <v>284</v>
      </c>
      <c r="R134" s="106">
        <v>100</v>
      </c>
    </row>
    <row r="135" spans="1:18">
      <c r="A135" s="105">
        <v>37740</v>
      </c>
      <c r="B135" s="103">
        <v>17</v>
      </c>
      <c r="C135" s="103">
        <v>22.2</v>
      </c>
      <c r="D135" s="104">
        <v>0.60416666666666663</v>
      </c>
      <c r="E135" s="103">
        <v>11.9</v>
      </c>
      <c r="F135" s="104">
        <v>8.3333333333333329E-2</v>
      </c>
      <c r="G135" s="103">
        <v>61</v>
      </c>
      <c r="H135" s="103">
        <v>0</v>
      </c>
      <c r="I135" s="103">
        <v>0</v>
      </c>
      <c r="J135" s="104">
        <v>0</v>
      </c>
      <c r="K135" s="103">
        <v>0</v>
      </c>
      <c r="L135" s="104">
        <v>0</v>
      </c>
      <c r="M135" s="103">
        <v>17.7</v>
      </c>
      <c r="N135" s="103">
        <v>186</v>
      </c>
      <c r="O135" s="104">
        <v>0.95833333333333337</v>
      </c>
      <c r="P135" s="103">
        <v>63</v>
      </c>
      <c r="Q135" s="103">
        <v>288</v>
      </c>
      <c r="R135" s="103">
        <v>100</v>
      </c>
    </row>
    <row r="136" spans="1:18">
      <c r="A136" s="108">
        <v>37741</v>
      </c>
      <c r="B136" s="106">
        <v>13</v>
      </c>
      <c r="C136" s="106">
        <v>15</v>
      </c>
      <c r="D136" s="107">
        <v>0.54861111111111105</v>
      </c>
      <c r="E136" s="106">
        <v>10.4</v>
      </c>
      <c r="F136" s="107">
        <v>0.25694444444444448</v>
      </c>
      <c r="G136" s="106">
        <v>73</v>
      </c>
      <c r="H136" s="106">
        <v>7.6</v>
      </c>
      <c r="I136" s="106">
        <v>7.5</v>
      </c>
      <c r="J136" s="107">
        <v>0.25694444444444448</v>
      </c>
      <c r="K136" s="106">
        <v>3.3</v>
      </c>
      <c r="L136" s="107">
        <v>0.22222222222222221</v>
      </c>
      <c r="M136" s="106">
        <v>13.2</v>
      </c>
      <c r="N136" s="106">
        <v>347</v>
      </c>
      <c r="O136" s="107">
        <v>0.23611111111111113</v>
      </c>
      <c r="P136" s="106">
        <v>56.5</v>
      </c>
      <c r="Q136" s="106">
        <v>314</v>
      </c>
      <c r="R136" s="106">
        <v>100</v>
      </c>
    </row>
    <row r="137" spans="1:18">
      <c r="A137" s="109"/>
      <c r="B137" s="82">
        <v>13.923333333333336</v>
      </c>
      <c r="C137" s="82">
        <v>17.353333333333332</v>
      </c>
      <c r="D137" s="82">
        <v>0.50231481481481488</v>
      </c>
      <c r="E137" s="82">
        <v>10.49</v>
      </c>
      <c r="F137" s="82">
        <v>0.38611111111111107</v>
      </c>
      <c r="G137" s="82">
        <v>68.966666666666669</v>
      </c>
      <c r="H137" s="82">
        <v>1.3366666666666667</v>
      </c>
      <c r="I137" s="82">
        <v>0.82333333333333336</v>
      </c>
      <c r="J137" s="82">
        <v>0.15162037037037038</v>
      </c>
      <c r="K137" s="82">
        <v>0.30666666666666664</v>
      </c>
      <c r="L137" s="82">
        <v>0.14837962962962964</v>
      </c>
      <c r="M137" s="82">
        <v>19.466666666666676</v>
      </c>
      <c r="N137" s="82">
        <v>183.13333333333333</v>
      </c>
      <c r="O137" s="82">
        <v>0.48379629629629617</v>
      </c>
      <c r="P137" s="82">
        <v>55.346666666666664</v>
      </c>
      <c r="Q137" s="82">
        <v>213</v>
      </c>
      <c r="R137" s="82">
        <v>99.673999999999992</v>
      </c>
    </row>
    <row r="138" spans="1:18">
      <c r="A138" s="109"/>
    </row>
    <row r="139" spans="1:18">
      <c r="A139" s="109"/>
    </row>
    <row r="140" spans="1:18">
      <c r="A140" s="109"/>
    </row>
    <row r="141" spans="1:18">
      <c r="A141" s="105">
        <v>37742</v>
      </c>
      <c r="B141" s="103">
        <v>15.7</v>
      </c>
      <c r="C141" s="103">
        <v>20.7</v>
      </c>
      <c r="D141" s="104">
        <v>0.95833333333333337</v>
      </c>
      <c r="E141" s="103">
        <v>9.6</v>
      </c>
      <c r="F141" s="104">
        <v>6.9444444444444434E-2</v>
      </c>
      <c r="G141" s="103">
        <v>61</v>
      </c>
      <c r="H141" s="103">
        <v>0</v>
      </c>
      <c r="I141" s="103">
        <v>0</v>
      </c>
      <c r="J141" s="104">
        <v>0</v>
      </c>
      <c r="K141" s="103">
        <v>0</v>
      </c>
      <c r="L141" s="104">
        <v>0</v>
      </c>
      <c r="M141" s="103">
        <v>15.8</v>
      </c>
      <c r="N141" s="103">
        <v>122</v>
      </c>
      <c r="O141" s="104">
        <v>0.9375</v>
      </c>
      <c r="P141" s="103">
        <v>51.1</v>
      </c>
      <c r="Q141" s="103">
        <v>182</v>
      </c>
      <c r="R141" s="103"/>
    </row>
    <row r="142" spans="1:18">
      <c r="A142" s="108">
        <v>37743</v>
      </c>
      <c r="B142" s="106">
        <v>14</v>
      </c>
      <c r="C142" s="106">
        <v>20.399999999999999</v>
      </c>
      <c r="D142" s="107">
        <v>2.7777777777777776E-2</v>
      </c>
      <c r="E142" s="106">
        <v>10.199999999999999</v>
      </c>
      <c r="F142" s="107">
        <v>0.98611111111111116</v>
      </c>
      <c r="G142" s="106">
        <v>72</v>
      </c>
      <c r="H142" s="106">
        <v>0</v>
      </c>
      <c r="I142" s="106">
        <v>0</v>
      </c>
      <c r="J142" s="107">
        <v>0</v>
      </c>
      <c r="K142" s="106">
        <v>0</v>
      </c>
      <c r="L142" s="107">
        <v>0</v>
      </c>
      <c r="M142" s="106">
        <v>20.399999999999999</v>
      </c>
      <c r="N142" s="106">
        <v>309</v>
      </c>
      <c r="O142" s="107">
        <v>4.8611111111111112E-2</v>
      </c>
      <c r="P142" s="106">
        <v>66.599999999999994</v>
      </c>
      <c r="Q142" s="106">
        <v>290</v>
      </c>
      <c r="R142" s="106"/>
    </row>
    <row r="143" spans="1:18">
      <c r="A143" s="105">
        <v>37744</v>
      </c>
      <c r="B143" s="103">
        <v>15</v>
      </c>
      <c r="C143" s="103">
        <v>21.8</v>
      </c>
      <c r="D143" s="104">
        <v>0.71527777777777779</v>
      </c>
      <c r="E143" s="103">
        <v>8.1999999999999993</v>
      </c>
      <c r="F143" s="104">
        <v>0.21527777777777779</v>
      </c>
      <c r="G143" s="103">
        <v>69</v>
      </c>
      <c r="H143" s="103">
        <v>0</v>
      </c>
      <c r="I143" s="103">
        <v>0</v>
      </c>
      <c r="J143" s="104">
        <v>0</v>
      </c>
      <c r="K143" s="103">
        <v>0</v>
      </c>
      <c r="L143" s="104">
        <v>0</v>
      </c>
      <c r="M143" s="103">
        <v>17</v>
      </c>
      <c r="N143" s="103">
        <v>101</v>
      </c>
      <c r="O143" s="104">
        <v>0.59027777777777779</v>
      </c>
      <c r="P143" s="103">
        <v>34.6</v>
      </c>
      <c r="Q143" s="103">
        <v>49</v>
      </c>
      <c r="R143" s="103"/>
    </row>
    <row r="144" spans="1:18">
      <c r="A144" s="108">
        <v>37745</v>
      </c>
      <c r="B144" s="106">
        <v>18.5</v>
      </c>
      <c r="C144" s="106">
        <v>27</v>
      </c>
      <c r="D144" s="107">
        <v>0.49305555555555558</v>
      </c>
      <c r="E144" s="106">
        <v>12.8</v>
      </c>
      <c r="F144" s="107">
        <v>0.98611111111111116</v>
      </c>
      <c r="G144" s="106">
        <v>68</v>
      </c>
      <c r="H144" s="106">
        <v>14.9</v>
      </c>
      <c r="I144" s="106">
        <v>9</v>
      </c>
      <c r="J144" s="107">
        <v>0.97916666666666663</v>
      </c>
      <c r="K144" s="106">
        <v>2.2999999999999998</v>
      </c>
      <c r="L144" s="107">
        <v>0.96527777777777779</v>
      </c>
      <c r="M144" s="106">
        <v>21.7</v>
      </c>
      <c r="N144" s="106">
        <v>154</v>
      </c>
      <c r="O144" s="107">
        <v>0.8125</v>
      </c>
      <c r="P144" s="106">
        <v>55.4</v>
      </c>
      <c r="Q144" s="106">
        <v>290</v>
      </c>
      <c r="R144" s="106"/>
    </row>
    <row r="145" spans="1:18">
      <c r="A145" s="105">
        <v>37746</v>
      </c>
      <c r="B145" s="103">
        <v>12.1</v>
      </c>
      <c r="C145" s="103">
        <v>13.6</v>
      </c>
      <c r="D145" s="104">
        <v>0.40972222222222227</v>
      </c>
      <c r="E145" s="103">
        <v>10.4</v>
      </c>
      <c r="F145" s="104">
        <v>0.53472222222222221</v>
      </c>
      <c r="G145" s="103">
        <v>87</v>
      </c>
      <c r="H145" s="103">
        <v>9.3000000000000007</v>
      </c>
      <c r="I145" s="103">
        <v>5.0999999999999996</v>
      </c>
      <c r="J145" s="104">
        <v>0</v>
      </c>
      <c r="K145" s="103">
        <v>0.5</v>
      </c>
      <c r="L145" s="104">
        <v>0.47916666666666669</v>
      </c>
      <c r="M145" s="103">
        <v>24</v>
      </c>
      <c r="N145" s="103">
        <v>308</v>
      </c>
      <c r="O145" s="104">
        <v>0.4861111111111111</v>
      </c>
      <c r="P145" s="103">
        <v>65.2</v>
      </c>
      <c r="Q145" s="103">
        <v>315</v>
      </c>
      <c r="R145" s="103"/>
    </row>
    <row r="146" spans="1:18">
      <c r="A146" s="108">
        <v>37747</v>
      </c>
      <c r="B146" s="106">
        <v>11.9</v>
      </c>
      <c r="C146" s="106">
        <v>12.6</v>
      </c>
      <c r="D146" s="107">
        <v>0.95833333333333337</v>
      </c>
      <c r="E146" s="106">
        <v>10.5</v>
      </c>
      <c r="F146" s="107">
        <v>0.1875</v>
      </c>
      <c r="G146" s="106">
        <v>75</v>
      </c>
      <c r="H146" s="106">
        <v>4.4000000000000004</v>
      </c>
      <c r="I146" s="106">
        <v>1.7</v>
      </c>
      <c r="J146" s="107">
        <v>0.45833333333333331</v>
      </c>
      <c r="K146" s="106">
        <v>0.7</v>
      </c>
      <c r="L146" s="107">
        <v>0.17361111111111113</v>
      </c>
      <c r="M146" s="106">
        <v>49.4</v>
      </c>
      <c r="N146" s="106">
        <v>338</v>
      </c>
      <c r="O146" s="107">
        <v>0.98611111111111116</v>
      </c>
      <c r="P146" s="106">
        <v>73.8</v>
      </c>
      <c r="Q146" s="106">
        <v>325</v>
      </c>
      <c r="R146" s="106"/>
    </row>
    <row r="147" spans="1:18">
      <c r="A147" s="105">
        <v>37748</v>
      </c>
      <c r="B147" s="103">
        <v>12.2</v>
      </c>
      <c r="C147" s="103">
        <v>12.6</v>
      </c>
      <c r="D147" s="104">
        <v>0.3125</v>
      </c>
      <c r="E147" s="103">
        <v>11.5</v>
      </c>
      <c r="F147" s="104">
        <v>2.7777777777777776E-2</v>
      </c>
      <c r="G147" s="103">
        <v>91</v>
      </c>
      <c r="H147" s="103">
        <v>46.7</v>
      </c>
      <c r="I147" s="103">
        <v>10.7</v>
      </c>
      <c r="J147" s="104">
        <v>0.22222222222222221</v>
      </c>
      <c r="K147" s="103">
        <v>3.6</v>
      </c>
      <c r="L147" s="104">
        <v>6.25E-2</v>
      </c>
      <c r="M147" s="103">
        <v>38.4</v>
      </c>
      <c r="N147" s="103">
        <v>326</v>
      </c>
      <c r="O147" s="104">
        <v>6.9444444444444441E-3</v>
      </c>
      <c r="P147" s="103">
        <v>72</v>
      </c>
      <c r="Q147" s="103">
        <v>336</v>
      </c>
      <c r="R147" s="103"/>
    </row>
    <row r="148" spans="1:18">
      <c r="A148" s="108">
        <v>37749</v>
      </c>
      <c r="B148" s="106">
        <v>12.5</v>
      </c>
      <c r="C148" s="106">
        <v>13.6</v>
      </c>
      <c r="D148" s="107">
        <v>0.50694444444444442</v>
      </c>
      <c r="E148" s="106">
        <v>10.8</v>
      </c>
      <c r="F148" s="107">
        <v>0.22222222222222221</v>
      </c>
      <c r="G148" s="106">
        <v>79</v>
      </c>
      <c r="H148" s="106">
        <v>1.9</v>
      </c>
      <c r="I148" s="106">
        <v>1</v>
      </c>
      <c r="J148" s="107">
        <v>0.15277777777777776</v>
      </c>
      <c r="K148" s="106">
        <v>0.3</v>
      </c>
      <c r="L148" s="107">
        <v>0.125</v>
      </c>
      <c r="M148" s="106">
        <v>20.8</v>
      </c>
      <c r="N148" s="106">
        <v>287</v>
      </c>
      <c r="O148" s="107">
        <v>0.14583333333333334</v>
      </c>
      <c r="P148" s="106">
        <v>50.4</v>
      </c>
      <c r="Q148" s="106">
        <v>275</v>
      </c>
      <c r="R148" s="106"/>
    </row>
    <row r="149" spans="1:18">
      <c r="A149" s="105">
        <v>37750</v>
      </c>
      <c r="B149" s="103">
        <v>12.8</v>
      </c>
      <c r="C149" s="103">
        <v>14</v>
      </c>
      <c r="D149" s="104">
        <v>0.4861111111111111</v>
      </c>
      <c r="E149" s="103">
        <v>10.9</v>
      </c>
      <c r="F149" s="104">
        <v>0.23611111111111113</v>
      </c>
      <c r="G149" s="103">
        <v>82</v>
      </c>
      <c r="H149" s="103">
        <v>0</v>
      </c>
      <c r="I149" s="103">
        <v>0</v>
      </c>
      <c r="J149" s="104">
        <v>0</v>
      </c>
      <c r="K149" s="103">
        <v>0</v>
      </c>
      <c r="L149" s="104">
        <v>0</v>
      </c>
      <c r="M149" s="103">
        <v>10.1</v>
      </c>
      <c r="N149" s="103">
        <v>339</v>
      </c>
      <c r="O149" s="104">
        <v>0.6875</v>
      </c>
      <c r="P149" s="103">
        <v>29.5</v>
      </c>
      <c r="Q149" s="103">
        <v>338</v>
      </c>
      <c r="R149" s="103"/>
    </row>
    <row r="150" spans="1:18">
      <c r="A150" s="108">
        <v>37751</v>
      </c>
      <c r="B150" s="106">
        <v>12.5</v>
      </c>
      <c r="C150" s="106">
        <v>14.8</v>
      </c>
      <c r="D150" s="107">
        <v>0.69444444444444453</v>
      </c>
      <c r="E150" s="106">
        <v>9.9</v>
      </c>
      <c r="F150" s="107">
        <v>0.22916666666666666</v>
      </c>
      <c r="G150" s="106">
        <v>78</v>
      </c>
      <c r="H150" s="106">
        <v>0</v>
      </c>
      <c r="I150" s="106">
        <v>0</v>
      </c>
      <c r="J150" s="107">
        <v>0</v>
      </c>
      <c r="K150" s="106">
        <v>0</v>
      </c>
      <c r="L150" s="107">
        <v>0</v>
      </c>
      <c r="M150" s="106">
        <v>13.2</v>
      </c>
      <c r="N150" s="106">
        <v>62</v>
      </c>
      <c r="O150" s="107">
        <v>0.57638888888888895</v>
      </c>
      <c r="P150" s="106">
        <v>39.200000000000003</v>
      </c>
      <c r="Q150" s="106">
        <v>32</v>
      </c>
      <c r="R150" s="106"/>
    </row>
    <row r="151" spans="1:18">
      <c r="A151" s="105">
        <v>37752</v>
      </c>
      <c r="B151" s="103">
        <v>12.8</v>
      </c>
      <c r="C151" s="103">
        <v>14.9</v>
      </c>
      <c r="D151" s="104">
        <v>0.59722222222222221</v>
      </c>
      <c r="E151" s="103">
        <v>9.9</v>
      </c>
      <c r="F151" s="104">
        <v>0.1111111111111111</v>
      </c>
      <c r="G151" s="103">
        <v>83</v>
      </c>
      <c r="H151" s="103">
        <v>0</v>
      </c>
      <c r="I151" s="103">
        <v>0</v>
      </c>
      <c r="J151" s="104">
        <v>0</v>
      </c>
      <c r="K151" s="103">
        <v>0</v>
      </c>
      <c r="L151" s="104">
        <v>0</v>
      </c>
      <c r="M151" s="103">
        <v>11.4</v>
      </c>
      <c r="N151" s="103">
        <v>42</v>
      </c>
      <c r="O151" s="104">
        <v>0.24305555555555555</v>
      </c>
      <c r="P151" s="103">
        <v>24.5</v>
      </c>
      <c r="Q151" s="103">
        <v>142</v>
      </c>
      <c r="R151" s="103"/>
    </row>
    <row r="152" spans="1:18">
      <c r="A152" s="108">
        <v>37753</v>
      </c>
      <c r="B152" s="106">
        <v>13.7</v>
      </c>
      <c r="C152" s="106">
        <v>16.3</v>
      </c>
      <c r="D152" s="107">
        <v>0.52777777777777779</v>
      </c>
      <c r="E152" s="106">
        <v>9.6999999999999993</v>
      </c>
      <c r="F152" s="107">
        <v>0.20833333333333334</v>
      </c>
      <c r="G152" s="106">
        <v>81</v>
      </c>
      <c r="H152" s="106">
        <v>0</v>
      </c>
      <c r="I152" s="106">
        <v>0</v>
      </c>
      <c r="J152" s="107">
        <v>0</v>
      </c>
      <c r="K152" s="106">
        <v>0</v>
      </c>
      <c r="L152" s="107">
        <v>0</v>
      </c>
      <c r="M152" s="106">
        <v>13.9</v>
      </c>
      <c r="N152" s="106">
        <v>29</v>
      </c>
      <c r="O152" s="107">
        <v>0.98611111111111116</v>
      </c>
      <c r="P152" s="106">
        <v>55.8</v>
      </c>
      <c r="Q152" s="106">
        <v>310</v>
      </c>
      <c r="R152" s="106"/>
    </row>
    <row r="153" spans="1:18">
      <c r="A153" s="105">
        <v>37754</v>
      </c>
      <c r="B153" s="103">
        <v>13.3</v>
      </c>
      <c r="C153" s="103">
        <v>14.5</v>
      </c>
      <c r="D153" s="104">
        <v>0.54166666666666663</v>
      </c>
      <c r="E153" s="103">
        <v>11.3</v>
      </c>
      <c r="F153" s="104">
        <v>0.99305555555555547</v>
      </c>
      <c r="G153" s="103">
        <v>70</v>
      </c>
      <c r="H153" s="103">
        <v>0</v>
      </c>
      <c r="I153" s="103">
        <v>0</v>
      </c>
      <c r="J153" s="104">
        <v>0</v>
      </c>
      <c r="K153" s="103">
        <v>0</v>
      </c>
      <c r="L153" s="104">
        <v>0</v>
      </c>
      <c r="M153" s="103">
        <v>17.100000000000001</v>
      </c>
      <c r="N153" s="103">
        <v>335</v>
      </c>
      <c r="O153" s="104">
        <v>0</v>
      </c>
      <c r="P153" s="103">
        <v>52.2</v>
      </c>
      <c r="Q153" s="103">
        <v>309</v>
      </c>
      <c r="R153" s="103"/>
    </row>
    <row r="154" spans="1:18">
      <c r="A154" s="108">
        <v>37755</v>
      </c>
      <c r="B154" s="106">
        <v>11.6</v>
      </c>
      <c r="C154" s="106">
        <v>14.1</v>
      </c>
      <c r="D154" s="107">
        <v>0.63888888888888895</v>
      </c>
      <c r="E154" s="106">
        <v>8.5</v>
      </c>
      <c r="F154" s="107">
        <v>0.16666666666666666</v>
      </c>
      <c r="G154" s="106">
        <v>73</v>
      </c>
      <c r="H154" s="106">
        <v>0</v>
      </c>
      <c r="I154" s="106">
        <v>0</v>
      </c>
      <c r="J154" s="107">
        <v>0</v>
      </c>
      <c r="K154" s="106">
        <v>0</v>
      </c>
      <c r="L154" s="107">
        <v>0</v>
      </c>
      <c r="M154" s="106">
        <v>11.7</v>
      </c>
      <c r="N154" s="106">
        <v>66</v>
      </c>
      <c r="O154" s="107">
        <v>0.60416666666666663</v>
      </c>
      <c r="P154" s="106">
        <v>34.6</v>
      </c>
      <c r="Q154" s="106">
        <v>27</v>
      </c>
      <c r="R154" s="106"/>
    </row>
    <row r="155" spans="1:18">
      <c r="A155" s="105">
        <v>37756</v>
      </c>
      <c r="B155" s="103">
        <v>12.2</v>
      </c>
      <c r="C155" s="103">
        <v>15.4</v>
      </c>
      <c r="D155" s="104">
        <v>0.65972222222222221</v>
      </c>
      <c r="E155" s="103">
        <v>7.7</v>
      </c>
      <c r="F155" s="104">
        <v>0.18055555555555555</v>
      </c>
      <c r="G155" s="103">
        <v>78</v>
      </c>
      <c r="H155" s="103">
        <v>0</v>
      </c>
      <c r="I155" s="103">
        <v>0</v>
      </c>
      <c r="J155" s="104">
        <v>0</v>
      </c>
      <c r="K155" s="103">
        <v>0</v>
      </c>
      <c r="L155" s="104">
        <v>0</v>
      </c>
      <c r="M155" s="103">
        <v>16.100000000000001</v>
      </c>
      <c r="N155" s="103">
        <v>83</v>
      </c>
      <c r="O155" s="104">
        <v>0.70833333333333337</v>
      </c>
      <c r="P155" s="103">
        <v>49.3</v>
      </c>
      <c r="Q155" s="103">
        <v>34</v>
      </c>
      <c r="R155" s="103"/>
    </row>
    <row r="156" spans="1:18">
      <c r="A156" s="108">
        <v>37757</v>
      </c>
      <c r="B156" s="106">
        <v>13.2</v>
      </c>
      <c r="C156" s="106">
        <v>14.6</v>
      </c>
      <c r="D156" s="107">
        <v>0.52777777777777779</v>
      </c>
      <c r="E156" s="106">
        <v>10.9</v>
      </c>
      <c r="F156" s="107">
        <v>0.17361111111111113</v>
      </c>
      <c r="G156" s="106">
        <v>83</v>
      </c>
      <c r="H156" s="106">
        <v>1.5</v>
      </c>
      <c r="I156" s="106">
        <v>1.3</v>
      </c>
      <c r="J156" s="107">
        <v>0.4236111111111111</v>
      </c>
      <c r="K156" s="106">
        <v>0.8</v>
      </c>
      <c r="L156" s="107">
        <v>0.40972222222222227</v>
      </c>
      <c r="M156" s="106">
        <v>15.9</v>
      </c>
      <c r="N156" s="106">
        <v>299</v>
      </c>
      <c r="O156" s="107">
        <v>0.3263888888888889</v>
      </c>
      <c r="P156" s="106">
        <v>50.4</v>
      </c>
      <c r="Q156" s="106">
        <v>285</v>
      </c>
      <c r="R156" s="106"/>
    </row>
    <row r="157" spans="1:18">
      <c r="A157" s="105">
        <v>37758</v>
      </c>
      <c r="B157" s="103">
        <v>15.5</v>
      </c>
      <c r="C157" s="103">
        <v>20</v>
      </c>
      <c r="D157" s="104">
        <v>0.4236111111111111</v>
      </c>
      <c r="E157" s="103">
        <v>10.9</v>
      </c>
      <c r="F157" s="104">
        <v>0.20833333333333334</v>
      </c>
      <c r="G157" s="103">
        <v>74</v>
      </c>
      <c r="H157" s="103">
        <v>0</v>
      </c>
      <c r="I157" s="103">
        <v>0</v>
      </c>
      <c r="J157" s="104">
        <v>0</v>
      </c>
      <c r="K157" s="103">
        <v>0</v>
      </c>
      <c r="L157" s="104">
        <v>0</v>
      </c>
      <c r="M157" s="103">
        <v>14.3</v>
      </c>
      <c r="N157" s="103">
        <v>107</v>
      </c>
      <c r="O157" s="104">
        <v>0.5625</v>
      </c>
      <c r="P157" s="103">
        <v>38.9</v>
      </c>
      <c r="Q157" s="103">
        <v>33</v>
      </c>
      <c r="R157" s="103"/>
    </row>
    <row r="158" spans="1:18">
      <c r="A158" s="108">
        <v>37759</v>
      </c>
      <c r="B158" s="106">
        <v>17.5</v>
      </c>
      <c r="C158" s="106">
        <v>23.3</v>
      </c>
      <c r="D158" s="107">
        <v>0.43055555555555558</v>
      </c>
      <c r="E158" s="106">
        <v>14.5</v>
      </c>
      <c r="F158" s="107">
        <v>0.19444444444444445</v>
      </c>
      <c r="G158" s="106">
        <v>75</v>
      </c>
      <c r="H158" s="106">
        <v>0</v>
      </c>
      <c r="I158" s="106">
        <v>0</v>
      </c>
      <c r="J158" s="107">
        <v>0</v>
      </c>
      <c r="K158" s="106">
        <v>0</v>
      </c>
      <c r="L158" s="107">
        <v>0</v>
      </c>
      <c r="M158" s="106">
        <v>15.8</v>
      </c>
      <c r="N158" s="106">
        <v>119</v>
      </c>
      <c r="O158" s="107">
        <v>0.59027777777777779</v>
      </c>
      <c r="P158" s="106">
        <v>37.1</v>
      </c>
      <c r="Q158" s="106">
        <v>354</v>
      </c>
      <c r="R158" s="106"/>
    </row>
    <row r="159" spans="1:18">
      <c r="A159" s="105">
        <v>37760</v>
      </c>
      <c r="B159" s="103">
        <v>15.5</v>
      </c>
      <c r="C159" s="103">
        <v>20.3</v>
      </c>
      <c r="D159" s="104">
        <v>0.29166666666666669</v>
      </c>
      <c r="E159" s="103">
        <v>14</v>
      </c>
      <c r="F159" s="104">
        <v>0.40972222222222227</v>
      </c>
      <c r="G159" s="103">
        <v>78</v>
      </c>
      <c r="H159" s="103">
        <v>0.9</v>
      </c>
      <c r="I159" s="103">
        <v>0.8</v>
      </c>
      <c r="J159" s="104">
        <v>0.4375</v>
      </c>
      <c r="K159" s="103">
        <v>0.4</v>
      </c>
      <c r="L159" s="104">
        <v>0.43055555555555558</v>
      </c>
      <c r="M159" s="103">
        <v>23.7</v>
      </c>
      <c r="N159" s="103">
        <v>286</v>
      </c>
      <c r="O159" s="104">
        <v>0.3263888888888889</v>
      </c>
      <c r="P159" s="103">
        <v>74.5</v>
      </c>
      <c r="Q159" s="103">
        <v>301</v>
      </c>
      <c r="R159" s="103"/>
    </row>
    <row r="160" spans="1:18">
      <c r="A160" s="108">
        <v>37761</v>
      </c>
      <c r="B160" s="106">
        <v>14.2</v>
      </c>
      <c r="C160" s="106">
        <v>15.5</v>
      </c>
      <c r="D160" s="107">
        <v>0.64583333333333337</v>
      </c>
      <c r="E160" s="106">
        <v>11.2</v>
      </c>
      <c r="F160" s="107">
        <v>0.99305555555555547</v>
      </c>
      <c r="G160" s="106">
        <v>76</v>
      </c>
      <c r="H160" s="106">
        <v>0</v>
      </c>
      <c r="I160" s="106">
        <v>0</v>
      </c>
      <c r="J160" s="107">
        <v>0</v>
      </c>
      <c r="K160" s="106">
        <v>0</v>
      </c>
      <c r="L160" s="107">
        <v>0</v>
      </c>
      <c r="M160" s="106">
        <v>17.600000000000001</v>
      </c>
      <c r="N160" s="106">
        <v>298</v>
      </c>
      <c r="O160" s="107">
        <v>0.3611111111111111</v>
      </c>
      <c r="P160" s="106">
        <v>41.8</v>
      </c>
      <c r="Q160" s="106">
        <v>289</v>
      </c>
      <c r="R160" s="106"/>
    </row>
    <row r="161" spans="1:18">
      <c r="A161" s="105">
        <v>37762</v>
      </c>
      <c r="B161" s="103">
        <v>13.6</v>
      </c>
      <c r="C161" s="103">
        <v>16.399999999999999</v>
      </c>
      <c r="D161" s="104">
        <v>0.75694444444444453</v>
      </c>
      <c r="E161" s="103">
        <v>9.1999999999999993</v>
      </c>
      <c r="F161" s="104">
        <v>0.20833333333333334</v>
      </c>
      <c r="G161" s="103">
        <v>76</v>
      </c>
      <c r="H161" s="103">
        <v>0</v>
      </c>
      <c r="I161" s="103">
        <v>0</v>
      </c>
      <c r="J161" s="104">
        <v>0</v>
      </c>
      <c r="K161" s="103">
        <v>0</v>
      </c>
      <c r="L161" s="104">
        <v>0</v>
      </c>
      <c r="M161" s="103">
        <v>12.2</v>
      </c>
      <c r="N161" s="103">
        <v>89</v>
      </c>
      <c r="O161" s="104">
        <v>0.55555555555555558</v>
      </c>
      <c r="P161" s="103">
        <v>32.799999999999997</v>
      </c>
      <c r="Q161" s="103">
        <v>27</v>
      </c>
      <c r="R161" s="103"/>
    </row>
    <row r="162" spans="1:18">
      <c r="A162" s="108">
        <v>37763</v>
      </c>
      <c r="B162" s="106">
        <v>18.3</v>
      </c>
      <c r="C162" s="106">
        <v>25.5</v>
      </c>
      <c r="D162" s="107">
        <v>0.66666666666666663</v>
      </c>
      <c r="E162" s="106">
        <v>11.7</v>
      </c>
      <c r="F162" s="107">
        <v>0.16666666666666666</v>
      </c>
      <c r="G162" s="106">
        <v>66</v>
      </c>
      <c r="H162" s="106">
        <v>0</v>
      </c>
      <c r="I162" s="106">
        <v>0</v>
      </c>
      <c r="J162" s="107">
        <v>0</v>
      </c>
      <c r="K162" s="106">
        <v>0</v>
      </c>
      <c r="L162" s="107">
        <v>0</v>
      </c>
      <c r="M162" s="106">
        <v>11</v>
      </c>
      <c r="N162" s="106">
        <v>102</v>
      </c>
      <c r="O162" s="107">
        <v>0.21527777777777779</v>
      </c>
      <c r="P162" s="106">
        <v>34.9</v>
      </c>
      <c r="Q162" s="106">
        <v>133</v>
      </c>
      <c r="R162" s="106"/>
    </row>
    <row r="163" spans="1:18">
      <c r="A163" s="105">
        <v>37764</v>
      </c>
      <c r="B163" s="103">
        <v>16.3</v>
      </c>
      <c r="C163" s="103">
        <v>19.600000000000001</v>
      </c>
      <c r="D163" s="104">
        <v>0.35416666666666669</v>
      </c>
      <c r="E163" s="103">
        <v>14.4</v>
      </c>
      <c r="F163" s="104">
        <v>0.97222222222222221</v>
      </c>
      <c r="G163" s="103">
        <v>80</v>
      </c>
      <c r="H163" s="103">
        <v>0</v>
      </c>
      <c r="I163" s="103">
        <v>0</v>
      </c>
      <c r="J163" s="104">
        <v>0</v>
      </c>
      <c r="K163" s="103">
        <v>0</v>
      </c>
      <c r="L163" s="104">
        <v>0</v>
      </c>
      <c r="M163" s="103">
        <v>19.899999999999999</v>
      </c>
      <c r="N163" s="103">
        <v>326</v>
      </c>
      <c r="O163" s="104">
        <v>0.51388888888888895</v>
      </c>
      <c r="P163" s="103">
        <v>48.6</v>
      </c>
      <c r="Q163" s="103">
        <v>309</v>
      </c>
      <c r="R163" s="103"/>
    </row>
    <row r="164" spans="1:18">
      <c r="A164" s="108">
        <v>37765</v>
      </c>
      <c r="B164" s="106">
        <v>13.8</v>
      </c>
      <c r="C164" s="106">
        <v>14.8</v>
      </c>
      <c r="D164" s="107">
        <v>0.1388888888888889</v>
      </c>
      <c r="E164" s="106">
        <v>12.1</v>
      </c>
      <c r="F164" s="107">
        <v>0.27777777777777779</v>
      </c>
      <c r="G164" s="106">
        <v>77</v>
      </c>
      <c r="H164" s="106">
        <v>4.2</v>
      </c>
      <c r="I164" s="106">
        <v>3</v>
      </c>
      <c r="J164" s="107">
        <v>0.2638888888888889</v>
      </c>
      <c r="K164" s="106">
        <v>1</v>
      </c>
      <c r="L164" s="107">
        <v>0.25694444444444448</v>
      </c>
      <c r="M164" s="106">
        <v>33.299999999999997</v>
      </c>
      <c r="N164" s="106">
        <v>298</v>
      </c>
      <c r="O164" s="107">
        <v>0.43055555555555558</v>
      </c>
      <c r="P164" s="106">
        <v>77.400000000000006</v>
      </c>
      <c r="Q164" s="106">
        <v>294</v>
      </c>
      <c r="R164" s="106"/>
    </row>
    <row r="165" spans="1:18">
      <c r="A165" s="105">
        <v>37766</v>
      </c>
      <c r="B165" s="103">
        <v>13.3</v>
      </c>
      <c r="C165" s="103">
        <v>14.1</v>
      </c>
      <c r="D165" s="104">
        <v>0.64583333333333337</v>
      </c>
      <c r="E165" s="103">
        <v>12.1</v>
      </c>
      <c r="F165" s="104">
        <v>8.3333333333333329E-2</v>
      </c>
      <c r="G165" s="103">
        <v>72</v>
      </c>
      <c r="H165" s="103">
        <v>2.1</v>
      </c>
      <c r="I165" s="103">
        <v>1.1000000000000001</v>
      </c>
      <c r="J165" s="104">
        <v>0.30555555555555552</v>
      </c>
      <c r="K165" s="103">
        <v>1</v>
      </c>
      <c r="L165" s="104">
        <v>0.2986111111111111</v>
      </c>
      <c r="M165" s="103">
        <v>33.700000000000003</v>
      </c>
      <c r="N165" s="103">
        <v>319</v>
      </c>
      <c r="O165" s="104">
        <v>2.0833333333333332E-2</v>
      </c>
      <c r="P165" s="103">
        <v>62.3</v>
      </c>
      <c r="Q165" s="103">
        <v>329</v>
      </c>
      <c r="R165" s="103"/>
    </row>
    <row r="166" spans="1:18">
      <c r="A166" s="108">
        <v>37767</v>
      </c>
      <c r="B166" s="106">
        <v>13.8</v>
      </c>
      <c r="C166" s="106">
        <v>15</v>
      </c>
      <c r="D166" s="107">
        <v>0.60416666666666663</v>
      </c>
      <c r="E166" s="106">
        <v>10.8</v>
      </c>
      <c r="F166" s="107">
        <v>0.99305555555555547</v>
      </c>
      <c r="G166" s="106">
        <v>70</v>
      </c>
      <c r="H166" s="106">
        <v>0</v>
      </c>
      <c r="I166" s="106">
        <v>0</v>
      </c>
      <c r="J166" s="107">
        <v>0</v>
      </c>
      <c r="K166" s="106">
        <v>0</v>
      </c>
      <c r="L166" s="107">
        <v>0</v>
      </c>
      <c r="M166" s="106">
        <v>18.899999999999999</v>
      </c>
      <c r="N166" s="106">
        <v>339</v>
      </c>
      <c r="O166" s="107">
        <v>4.8611111111111112E-2</v>
      </c>
      <c r="P166" s="106">
        <v>46.4</v>
      </c>
      <c r="Q166" s="106">
        <v>304</v>
      </c>
      <c r="R166" s="106"/>
    </row>
    <row r="167" spans="1:18">
      <c r="A167" s="105">
        <v>37768</v>
      </c>
      <c r="B167" s="103">
        <v>13.7</v>
      </c>
      <c r="C167" s="103">
        <v>16.7</v>
      </c>
      <c r="D167" s="104">
        <v>0.77083333333333337</v>
      </c>
      <c r="E167" s="103">
        <v>9.5</v>
      </c>
      <c r="F167" s="104">
        <v>0.19444444444444445</v>
      </c>
      <c r="G167" s="103">
        <v>78</v>
      </c>
      <c r="H167" s="103">
        <v>0</v>
      </c>
      <c r="I167" s="103">
        <v>0</v>
      </c>
      <c r="J167" s="104">
        <v>0</v>
      </c>
      <c r="K167" s="103">
        <v>0</v>
      </c>
      <c r="L167" s="104">
        <v>0</v>
      </c>
      <c r="M167" s="103">
        <v>14.1</v>
      </c>
      <c r="N167" s="103">
        <v>72</v>
      </c>
      <c r="O167" s="104">
        <v>0.68055555555555547</v>
      </c>
      <c r="P167" s="103">
        <v>42.5</v>
      </c>
      <c r="Q167" s="103">
        <v>30</v>
      </c>
      <c r="R167" s="103"/>
    </row>
    <row r="168" spans="1:18">
      <c r="A168" s="108">
        <v>37769</v>
      </c>
      <c r="B168" s="106">
        <v>16.5</v>
      </c>
      <c r="C168" s="106">
        <v>21.6</v>
      </c>
      <c r="D168" s="107">
        <v>0.72916666666666663</v>
      </c>
      <c r="E168" s="106">
        <v>10.9</v>
      </c>
      <c r="F168" s="107">
        <v>0.15972222222222224</v>
      </c>
      <c r="G168" s="106">
        <v>76</v>
      </c>
      <c r="H168" s="106">
        <v>0</v>
      </c>
      <c r="I168" s="106">
        <v>0</v>
      </c>
      <c r="J168" s="107">
        <v>0</v>
      </c>
      <c r="K168" s="106">
        <v>0</v>
      </c>
      <c r="L168" s="107">
        <v>0</v>
      </c>
      <c r="M168" s="106">
        <v>16.3</v>
      </c>
      <c r="N168" s="106">
        <v>90</v>
      </c>
      <c r="O168" s="107">
        <v>0.54166666666666663</v>
      </c>
      <c r="P168" s="106">
        <v>42.8</v>
      </c>
      <c r="Q168" s="106">
        <v>44</v>
      </c>
      <c r="R168" s="106"/>
    </row>
    <row r="169" spans="1:18">
      <c r="A169" s="105">
        <v>37770</v>
      </c>
      <c r="B169" s="103">
        <v>18.100000000000001</v>
      </c>
      <c r="C169" s="103">
        <v>20.9</v>
      </c>
      <c r="D169" s="104">
        <v>0.63888888888888895</v>
      </c>
      <c r="E169" s="103">
        <v>15.4</v>
      </c>
      <c r="F169" s="104">
        <v>9.7222222222222224E-2</v>
      </c>
      <c r="G169" s="103">
        <v>85</v>
      </c>
      <c r="H169" s="103">
        <v>0</v>
      </c>
      <c r="I169" s="103">
        <v>0</v>
      </c>
      <c r="J169" s="104">
        <v>0</v>
      </c>
      <c r="K169" s="103">
        <v>0</v>
      </c>
      <c r="L169" s="104">
        <v>0</v>
      </c>
      <c r="M169" s="103">
        <v>9.1999999999999993</v>
      </c>
      <c r="N169" s="103">
        <v>12</v>
      </c>
      <c r="O169" s="104">
        <v>0.23611111111111113</v>
      </c>
      <c r="P169" s="103">
        <v>33.1</v>
      </c>
      <c r="Q169" s="103">
        <v>132</v>
      </c>
      <c r="R169" s="103"/>
    </row>
    <row r="170" spans="1:18">
      <c r="A170" s="108">
        <v>37771</v>
      </c>
      <c r="B170" s="106">
        <v>16</v>
      </c>
      <c r="C170" s="106">
        <v>17.2</v>
      </c>
      <c r="D170" s="107">
        <v>0.34027777777777773</v>
      </c>
      <c r="E170" s="106">
        <v>15.5</v>
      </c>
      <c r="F170" s="107">
        <v>0.1111111111111111</v>
      </c>
      <c r="G170" s="106">
        <v>93</v>
      </c>
      <c r="H170" s="106">
        <v>0</v>
      </c>
      <c r="I170" s="106">
        <v>0</v>
      </c>
      <c r="J170" s="107">
        <v>0</v>
      </c>
      <c r="K170" s="106">
        <v>0</v>
      </c>
      <c r="L170" s="107">
        <v>0</v>
      </c>
      <c r="M170" s="106">
        <v>14.2</v>
      </c>
      <c r="N170" s="106">
        <v>332</v>
      </c>
      <c r="O170" s="107">
        <v>0.74305555555555547</v>
      </c>
      <c r="P170" s="106">
        <v>36</v>
      </c>
      <c r="Q170" s="106">
        <v>322</v>
      </c>
      <c r="R170" s="106"/>
    </row>
    <row r="171" spans="1:18">
      <c r="A171" s="105">
        <v>37772</v>
      </c>
      <c r="B171" s="103">
        <v>16.100000000000001</v>
      </c>
      <c r="C171" s="103">
        <v>16.8</v>
      </c>
      <c r="D171" s="104">
        <v>0.60416666666666663</v>
      </c>
      <c r="E171" s="103">
        <v>15.6</v>
      </c>
      <c r="F171" s="104">
        <v>0.31944444444444448</v>
      </c>
      <c r="G171" s="103">
        <v>91</v>
      </c>
      <c r="H171" s="103">
        <v>1.5</v>
      </c>
      <c r="I171" s="103">
        <v>1.5</v>
      </c>
      <c r="J171" s="104">
        <v>0.4375</v>
      </c>
      <c r="K171" s="103">
        <v>0.9</v>
      </c>
      <c r="L171" s="104">
        <v>0.4236111111111111</v>
      </c>
      <c r="M171" s="103">
        <v>11.2</v>
      </c>
      <c r="N171" s="103">
        <v>322</v>
      </c>
      <c r="O171" s="104">
        <v>0.31944444444444448</v>
      </c>
      <c r="P171" s="103">
        <v>31.7</v>
      </c>
      <c r="Q171" s="103">
        <v>304</v>
      </c>
      <c r="R171" s="103"/>
    </row>
    <row r="172" spans="1:18">
      <c r="A172" s="109"/>
      <c r="B172" s="82">
        <v>14.393548387096777</v>
      </c>
      <c r="C172" s="82">
        <v>17.374193548387098</v>
      </c>
      <c r="D172" s="82">
        <v>0.55152329749103957</v>
      </c>
      <c r="E172" s="82">
        <v>11.30967741935484</v>
      </c>
      <c r="F172" s="82">
        <v>0.35215053763440857</v>
      </c>
      <c r="G172" s="82">
        <v>77.322580645161295</v>
      </c>
      <c r="H172" s="82">
        <v>2.8193548387096778</v>
      </c>
      <c r="I172" s="82">
        <v>1.1354838709677419</v>
      </c>
      <c r="J172" s="82">
        <v>0.11872759856630824</v>
      </c>
      <c r="K172" s="82">
        <v>0.37096774193548387</v>
      </c>
      <c r="L172" s="82">
        <v>0.11693548387096774</v>
      </c>
      <c r="M172" s="82">
        <v>18.78387096774194</v>
      </c>
      <c r="N172" s="82">
        <v>203.58064516129033</v>
      </c>
      <c r="O172" s="82">
        <v>0.46102150537634412</v>
      </c>
      <c r="P172" s="82">
        <v>47.916129032258063</v>
      </c>
      <c r="Q172" s="82">
        <v>217.54838709677421</v>
      </c>
      <c r="R172" s="82">
        <v>0</v>
      </c>
    </row>
    <row r="176" spans="1:18">
      <c r="A176" s="105">
        <v>37773</v>
      </c>
      <c r="B176" s="103">
        <v>15.9</v>
      </c>
      <c r="C176" s="103">
        <v>16.5</v>
      </c>
      <c r="D176" s="104">
        <v>0.57638888888888895</v>
      </c>
      <c r="E176" s="103">
        <v>15.3</v>
      </c>
      <c r="F176" s="104">
        <v>9.0277777777777776E-2</v>
      </c>
      <c r="G176" s="103">
        <v>93</v>
      </c>
      <c r="H176" s="103">
        <v>2.4</v>
      </c>
      <c r="I176" s="103">
        <v>1.9</v>
      </c>
      <c r="J176" s="104">
        <v>0.67361111111111116</v>
      </c>
      <c r="K176" s="103">
        <v>0.6</v>
      </c>
      <c r="L176" s="104">
        <v>0.64583333333333337</v>
      </c>
      <c r="M176" s="103">
        <v>8.9</v>
      </c>
      <c r="N176" s="103">
        <v>16</v>
      </c>
      <c r="O176" s="104">
        <v>0.90972222222222221</v>
      </c>
      <c r="P176" s="103">
        <v>25.9</v>
      </c>
      <c r="Q176" s="103">
        <v>126</v>
      </c>
      <c r="R176" s="103"/>
    </row>
    <row r="177" spans="1:18">
      <c r="A177" s="108">
        <v>37774</v>
      </c>
      <c r="B177" s="106">
        <v>16.600000000000001</v>
      </c>
      <c r="C177" s="106">
        <v>18.100000000000001</v>
      </c>
      <c r="D177" s="107">
        <v>0.63194444444444442</v>
      </c>
      <c r="E177" s="106">
        <v>14.8</v>
      </c>
      <c r="F177" s="107">
        <v>0.11805555555555557</v>
      </c>
      <c r="G177" s="106">
        <v>90</v>
      </c>
      <c r="H177" s="106">
        <v>0.1</v>
      </c>
      <c r="I177" s="106">
        <v>0.1</v>
      </c>
      <c r="J177" s="107">
        <v>0.23611111111111113</v>
      </c>
      <c r="K177" s="106">
        <v>0.1</v>
      </c>
      <c r="L177" s="107">
        <v>0.23611111111111113</v>
      </c>
      <c r="M177" s="106">
        <v>9.8000000000000007</v>
      </c>
      <c r="N177" s="106">
        <v>63</v>
      </c>
      <c r="O177" s="107">
        <v>0.52777777777777779</v>
      </c>
      <c r="P177" s="106">
        <v>29.2</v>
      </c>
      <c r="Q177" s="106">
        <v>24</v>
      </c>
      <c r="R177" s="106"/>
    </row>
    <row r="178" spans="1:18">
      <c r="A178" s="105">
        <v>37775</v>
      </c>
      <c r="B178" s="103">
        <v>18.5</v>
      </c>
      <c r="C178" s="103">
        <v>21.8</v>
      </c>
      <c r="D178" s="104">
        <v>0.25694444444444448</v>
      </c>
      <c r="E178" s="103">
        <v>16.2</v>
      </c>
      <c r="F178" s="104">
        <v>0.99305555555555547</v>
      </c>
      <c r="G178" s="103">
        <v>83</v>
      </c>
      <c r="H178" s="103">
        <v>25.6</v>
      </c>
      <c r="I178" s="103">
        <v>14.8</v>
      </c>
      <c r="J178" s="104">
        <v>0.83333333333333337</v>
      </c>
      <c r="K178" s="103">
        <v>12.3</v>
      </c>
      <c r="L178" s="104">
        <v>0.80555555555555547</v>
      </c>
      <c r="M178" s="103">
        <v>13.8</v>
      </c>
      <c r="N178" s="103">
        <v>45</v>
      </c>
      <c r="O178" s="104">
        <v>0.27083333333333331</v>
      </c>
      <c r="P178" s="103">
        <v>50.4</v>
      </c>
      <c r="Q178" s="103">
        <v>232</v>
      </c>
      <c r="R178" s="103"/>
    </row>
    <row r="179" spans="1:18">
      <c r="A179" s="108">
        <v>37776</v>
      </c>
      <c r="B179" s="106">
        <v>17.5</v>
      </c>
      <c r="C179" s="106">
        <v>23.2</v>
      </c>
      <c r="D179" s="107">
        <v>0.3888888888888889</v>
      </c>
      <c r="E179" s="106">
        <v>13.6</v>
      </c>
      <c r="F179" s="107">
        <v>0.79166666666666663</v>
      </c>
      <c r="G179" s="106">
        <v>84</v>
      </c>
      <c r="H179" s="106">
        <v>10</v>
      </c>
      <c r="I179" s="106">
        <v>3.1</v>
      </c>
      <c r="J179" s="107">
        <v>0.84027777777777779</v>
      </c>
      <c r="K179" s="106">
        <v>1</v>
      </c>
      <c r="L179" s="107">
        <v>0.77083333333333337</v>
      </c>
      <c r="M179" s="106">
        <v>24.9</v>
      </c>
      <c r="N179" s="106">
        <v>260</v>
      </c>
      <c r="O179" s="107">
        <v>0.68055555555555547</v>
      </c>
      <c r="P179" s="106">
        <v>65.2</v>
      </c>
      <c r="Q179" s="106">
        <v>292</v>
      </c>
      <c r="R179" s="106"/>
    </row>
    <row r="180" spans="1:18">
      <c r="A180" s="105">
        <v>37777</v>
      </c>
      <c r="B180" s="103">
        <v>15.3</v>
      </c>
      <c r="C180" s="103">
        <v>16.5</v>
      </c>
      <c r="D180" s="104">
        <v>0.70138888888888884</v>
      </c>
      <c r="E180" s="103">
        <v>14.3</v>
      </c>
      <c r="F180" s="104">
        <v>0</v>
      </c>
      <c r="G180" s="103">
        <v>91</v>
      </c>
      <c r="H180" s="103">
        <v>0.7</v>
      </c>
      <c r="I180" s="103">
        <v>0.3</v>
      </c>
      <c r="J180" s="104">
        <v>0.29166666666666669</v>
      </c>
      <c r="K180" s="103">
        <v>0.1</v>
      </c>
      <c r="L180" s="104">
        <v>0.25694444444444448</v>
      </c>
      <c r="M180" s="103">
        <v>4.9000000000000004</v>
      </c>
      <c r="N180" s="103">
        <v>333</v>
      </c>
      <c r="O180" s="104">
        <v>0.74305555555555547</v>
      </c>
      <c r="P180" s="103">
        <v>21.2</v>
      </c>
      <c r="Q180" s="103">
        <v>31</v>
      </c>
      <c r="R180" s="103"/>
    </row>
    <row r="181" spans="1:18">
      <c r="A181" s="108">
        <v>37778</v>
      </c>
      <c r="B181" s="106">
        <v>18.2</v>
      </c>
      <c r="C181" s="106">
        <v>21</v>
      </c>
      <c r="D181" s="107">
        <v>0.61111111111111105</v>
      </c>
      <c r="E181" s="106">
        <v>15.6</v>
      </c>
      <c r="F181" s="107">
        <v>0.19444444444444445</v>
      </c>
      <c r="G181" s="106">
        <v>85</v>
      </c>
      <c r="H181" s="106">
        <v>0</v>
      </c>
      <c r="I181" s="106">
        <v>0</v>
      </c>
      <c r="J181" s="107">
        <v>0</v>
      </c>
      <c r="K181" s="106">
        <v>0</v>
      </c>
      <c r="L181" s="107">
        <v>0</v>
      </c>
      <c r="M181" s="106">
        <v>10.8</v>
      </c>
      <c r="N181" s="106">
        <v>64</v>
      </c>
      <c r="O181" s="107">
        <v>0.66666666666666663</v>
      </c>
      <c r="P181" s="106">
        <v>35.299999999999997</v>
      </c>
      <c r="Q181" s="106">
        <v>34</v>
      </c>
      <c r="R181" s="106"/>
    </row>
    <row r="182" spans="1:18">
      <c r="A182" s="105">
        <v>37779</v>
      </c>
      <c r="B182" s="103">
        <v>17.7</v>
      </c>
      <c r="C182" s="103">
        <v>21.2</v>
      </c>
      <c r="D182" s="104">
        <v>0.50694444444444442</v>
      </c>
      <c r="E182" s="103">
        <v>14.8</v>
      </c>
      <c r="F182" s="104">
        <v>0.17361111111111113</v>
      </c>
      <c r="G182" s="103">
        <v>90</v>
      </c>
      <c r="H182" s="103">
        <v>4.5999999999999996</v>
      </c>
      <c r="I182" s="103">
        <v>4.3</v>
      </c>
      <c r="J182" s="104">
        <v>0.86111111111111116</v>
      </c>
      <c r="K182" s="103">
        <v>2</v>
      </c>
      <c r="L182" s="104">
        <v>0.85416666666666663</v>
      </c>
      <c r="M182" s="103">
        <v>17.5</v>
      </c>
      <c r="N182" s="103">
        <v>314</v>
      </c>
      <c r="O182" s="104">
        <v>0.81944444444444453</v>
      </c>
      <c r="P182" s="103">
        <v>58.7</v>
      </c>
      <c r="Q182" s="103">
        <v>294</v>
      </c>
      <c r="R182" s="103"/>
    </row>
    <row r="183" spans="1:18">
      <c r="A183" s="108">
        <v>37780</v>
      </c>
      <c r="B183" s="106">
        <v>16.7</v>
      </c>
      <c r="C183" s="106">
        <v>17.899999999999999</v>
      </c>
      <c r="D183" s="107">
        <v>0.375</v>
      </c>
      <c r="E183" s="106">
        <v>14.7</v>
      </c>
      <c r="F183" s="107">
        <v>0.45833333333333331</v>
      </c>
      <c r="G183" s="106">
        <v>87</v>
      </c>
      <c r="H183" s="106">
        <v>6.7</v>
      </c>
      <c r="I183" s="106">
        <v>6.5</v>
      </c>
      <c r="J183" s="107">
        <v>7.6388888888888895E-2</v>
      </c>
      <c r="K183" s="106">
        <v>5.7</v>
      </c>
      <c r="L183" s="107">
        <v>4.8611111111111112E-2</v>
      </c>
      <c r="M183" s="106">
        <v>10.5</v>
      </c>
      <c r="N183" s="106">
        <v>303</v>
      </c>
      <c r="O183" s="107">
        <v>4.8611111111111112E-2</v>
      </c>
      <c r="P183" s="106">
        <v>45.4</v>
      </c>
      <c r="Q183" s="106">
        <v>145</v>
      </c>
      <c r="R183" s="106"/>
    </row>
    <row r="184" spans="1:18">
      <c r="A184" s="105">
        <v>37781</v>
      </c>
      <c r="B184" s="103">
        <v>17.8</v>
      </c>
      <c r="C184" s="103">
        <v>20</v>
      </c>
      <c r="D184" s="104">
        <v>0.38194444444444442</v>
      </c>
      <c r="E184" s="103">
        <v>15.9</v>
      </c>
      <c r="F184" s="104">
        <v>0.11805555555555557</v>
      </c>
      <c r="G184" s="103">
        <v>88</v>
      </c>
      <c r="H184" s="103">
        <v>0</v>
      </c>
      <c r="I184" s="103">
        <v>0</v>
      </c>
      <c r="J184" s="104">
        <v>0</v>
      </c>
      <c r="K184" s="103">
        <v>0</v>
      </c>
      <c r="L184" s="104">
        <v>0</v>
      </c>
      <c r="M184" s="103">
        <v>13.6</v>
      </c>
      <c r="N184" s="103">
        <v>325</v>
      </c>
      <c r="O184" s="104">
        <v>0.79166666666666663</v>
      </c>
      <c r="P184" s="103">
        <v>47.5</v>
      </c>
      <c r="Q184" s="103">
        <v>304</v>
      </c>
      <c r="R184" s="103"/>
    </row>
    <row r="185" spans="1:18">
      <c r="A185" s="108">
        <v>37782</v>
      </c>
      <c r="B185" s="106">
        <v>18.100000000000001</v>
      </c>
      <c r="C185" s="106">
        <v>19.899999999999999</v>
      </c>
      <c r="D185" s="107">
        <v>0.47222222222222227</v>
      </c>
      <c r="E185" s="106">
        <v>16.2</v>
      </c>
      <c r="F185" s="107">
        <v>0.19444444444444445</v>
      </c>
      <c r="G185" s="106">
        <v>90</v>
      </c>
      <c r="H185" s="106">
        <v>0</v>
      </c>
      <c r="I185" s="106">
        <v>0</v>
      </c>
      <c r="J185" s="107">
        <v>0</v>
      </c>
      <c r="K185" s="106">
        <v>0</v>
      </c>
      <c r="L185" s="107">
        <v>0</v>
      </c>
      <c r="M185" s="106">
        <v>12.3</v>
      </c>
      <c r="N185" s="106">
        <v>3</v>
      </c>
      <c r="O185" s="107">
        <v>0.41666666666666669</v>
      </c>
      <c r="P185" s="106">
        <v>30.2</v>
      </c>
      <c r="Q185" s="106">
        <v>2</v>
      </c>
      <c r="R185" s="106"/>
    </row>
    <row r="186" spans="1:18">
      <c r="A186" s="105">
        <v>37783</v>
      </c>
      <c r="B186" s="103">
        <v>19.100000000000001</v>
      </c>
      <c r="C186" s="103">
        <v>21.6</v>
      </c>
      <c r="D186" s="104">
        <v>0.34027777777777773</v>
      </c>
      <c r="E186" s="103">
        <v>16.899999999999999</v>
      </c>
      <c r="F186" s="104">
        <v>0.20138888888888887</v>
      </c>
      <c r="G186" s="103">
        <v>87</v>
      </c>
      <c r="H186" s="103">
        <v>0</v>
      </c>
      <c r="I186" s="103">
        <v>0</v>
      </c>
      <c r="J186" s="104">
        <v>0</v>
      </c>
      <c r="K186" s="103">
        <v>0</v>
      </c>
      <c r="L186" s="104">
        <v>0</v>
      </c>
      <c r="M186" s="103">
        <v>13.4</v>
      </c>
      <c r="N186" s="103">
        <v>13</v>
      </c>
      <c r="O186" s="104">
        <v>0.46527777777777773</v>
      </c>
      <c r="P186" s="103">
        <v>32.4</v>
      </c>
      <c r="Q186" s="103">
        <v>33</v>
      </c>
      <c r="R186" s="103"/>
    </row>
    <row r="187" spans="1:18">
      <c r="A187" s="108">
        <v>37784</v>
      </c>
      <c r="B187" s="106">
        <v>18.5</v>
      </c>
      <c r="C187" s="106">
        <v>19.5</v>
      </c>
      <c r="D187" s="107">
        <v>0.67361111111111116</v>
      </c>
      <c r="E187" s="106">
        <v>17.899999999999999</v>
      </c>
      <c r="F187" s="107">
        <v>0.95833333333333337</v>
      </c>
      <c r="G187" s="106">
        <v>90</v>
      </c>
      <c r="H187" s="106">
        <v>2.4</v>
      </c>
      <c r="I187" s="106">
        <v>2.2000000000000002</v>
      </c>
      <c r="J187" s="107">
        <v>0.875</v>
      </c>
      <c r="K187" s="106">
        <v>1.3</v>
      </c>
      <c r="L187" s="107">
        <v>0.86805555555555547</v>
      </c>
      <c r="M187" s="106">
        <v>11.8</v>
      </c>
      <c r="N187" s="106">
        <v>313</v>
      </c>
      <c r="O187" s="107">
        <v>0.99305555555555547</v>
      </c>
      <c r="P187" s="106">
        <v>32.4</v>
      </c>
      <c r="Q187" s="106">
        <v>114</v>
      </c>
      <c r="R187" s="106"/>
    </row>
    <row r="188" spans="1:18">
      <c r="A188" s="105">
        <v>37785</v>
      </c>
      <c r="B188" s="103">
        <v>21.2</v>
      </c>
      <c r="C188" s="103">
        <v>30.5</v>
      </c>
      <c r="D188" s="104">
        <v>0.4861111111111111</v>
      </c>
      <c r="E188" s="103">
        <v>17.100000000000001</v>
      </c>
      <c r="F188" s="104">
        <v>0.20833333333333334</v>
      </c>
      <c r="G188" s="103">
        <v>84</v>
      </c>
      <c r="H188" s="103">
        <v>0.1</v>
      </c>
      <c r="I188" s="103">
        <v>0.1</v>
      </c>
      <c r="J188" s="104">
        <v>7.6388888888888895E-2</v>
      </c>
      <c r="K188" s="103">
        <v>0.1</v>
      </c>
      <c r="L188" s="104">
        <v>7.6388888888888895E-2</v>
      </c>
      <c r="M188" s="103">
        <v>14</v>
      </c>
      <c r="N188" s="103">
        <v>40</v>
      </c>
      <c r="O188" s="104">
        <v>0.59722222222222221</v>
      </c>
      <c r="P188" s="103">
        <v>75.2</v>
      </c>
      <c r="Q188" s="103">
        <v>299</v>
      </c>
      <c r="R188" s="103"/>
    </row>
    <row r="189" spans="1:18">
      <c r="A189" s="108">
        <v>37786</v>
      </c>
      <c r="B189" s="106">
        <v>20.100000000000001</v>
      </c>
      <c r="C189" s="106">
        <v>29.9</v>
      </c>
      <c r="D189" s="107">
        <v>0.27777777777777779</v>
      </c>
      <c r="E189" s="106">
        <v>18.100000000000001</v>
      </c>
      <c r="F189" s="107">
        <v>0.97222222222222221</v>
      </c>
      <c r="G189" s="106">
        <v>84</v>
      </c>
      <c r="H189" s="106">
        <v>0</v>
      </c>
      <c r="I189" s="106">
        <v>0</v>
      </c>
      <c r="J189" s="107">
        <v>0</v>
      </c>
      <c r="K189" s="106">
        <v>0</v>
      </c>
      <c r="L189" s="107">
        <v>0</v>
      </c>
      <c r="M189" s="106">
        <v>13.4</v>
      </c>
      <c r="N189" s="106">
        <v>300</v>
      </c>
      <c r="O189" s="107">
        <v>0.25</v>
      </c>
      <c r="P189" s="106">
        <v>51.8</v>
      </c>
      <c r="Q189" s="106">
        <v>172</v>
      </c>
      <c r="R189" s="106"/>
    </row>
    <row r="190" spans="1:18">
      <c r="A190" s="105">
        <v>37787</v>
      </c>
      <c r="B190" s="103">
        <v>18.899999999999999</v>
      </c>
      <c r="C190" s="103">
        <v>20.9</v>
      </c>
      <c r="D190" s="104">
        <v>0.54861111111111105</v>
      </c>
      <c r="E190" s="103">
        <v>18.100000000000001</v>
      </c>
      <c r="F190" s="104">
        <v>0</v>
      </c>
      <c r="G190" s="103">
        <v>92</v>
      </c>
      <c r="H190" s="103">
        <v>0</v>
      </c>
      <c r="I190" s="103">
        <v>0</v>
      </c>
      <c r="J190" s="104">
        <v>0</v>
      </c>
      <c r="K190" s="103">
        <v>0</v>
      </c>
      <c r="L190" s="104">
        <v>0</v>
      </c>
      <c r="M190" s="103">
        <v>11.7</v>
      </c>
      <c r="N190" s="103">
        <v>351</v>
      </c>
      <c r="O190" s="104">
        <v>0.59722222222222221</v>
      </c>
      <c r="P190" s="103">
        <v>36.4</v>
      </c>
      <c r="Q190" s="103">
        <v>34</v>
      </c>
      <c r="R190" s="103"/>
    </row>
    <row r="191" spans="1:18">
      <c r="A191" s="108">
        <v>37788</v>
      </c>
      <c r="B191" s="106">
        <v>18.399999999999999</v>
      </c>
      <c r="C191" s="106">
        <v>19.3</v>
      </c>
      <c r="D191" s="107">
        <v>0.5625</v>
      </c>
      <c r="E191" s="106">
        <v>17.399999999999999</v>
      </c>
      <c r="F191" s="107">
        <v>0.88888888888888884</v>
      </c>
      <c r="G191" s="106">
        <v>92</v>
      </c>
      <c r="H191" s="106">
        <v>0</v>
      </c>
      <c r="I191" s="106">
        <v>0</v>
      </c>
      <c r="J191" s="107">
        <v>0</v>
      </c>
      <c r="K191" s="106">
        <v>0</v>
      </c>
      <c r="L191" s="107">
        <v>0</v>
      </c>
      <c r="M191" s="106">
        <v>19</v>
      </c>
      <c r="N191" s="106">
        <v>302</v>
      </c>
      <c r="O191" s="107">
        <v>0.56944444444444442</v>
      </c>
      <c r="P191" s="106">
        <v>52.9</v>
      </c>
      <c r="Q191" s="106">
        <v>307</v>
      </c>
      <c r="R191" s="106"/>
    </row>
    <row r="192" spans="1:18">
      <c r="A192" s="105">
        <v>37789</v>
      </c>
      <c r="B192" s="103">
        <v>17.5</v>
      </c>
      <c r="C192" s="103">
        <v>18.2</v>
      </c>
      <c r="D192" s="104">
        <v>0.72916666666666663</v>
      </c>
      <c r="E192" s="103">
        <v>15.9</v>
      </c>
      <c r="F192" s="104">
        <v>0.47222222222222227</v>
      </c>
      <c r="G192" s="103">
        <v>86</v>
      </c>
      <c r="H192" s="103">
        <v>0</v>
      </c>
      <c r="I192" s="103">
        <v>0</v>
      </c>
      <c r="J192" s="104">
        <v>0</v>
      </c>
      <c r="K192" s="103">
        <v>0</v>
      </c>
      <c r="L192" s="104">
        <v>0</v>
      </c>
      <c r="M192" s="103">
        <v>15.8</v>
      </c>
      <c r="N192" s="103">
        <v>301</v>
      </c>
      <c r="O192" s="104">
        <v>0.44444444444444442</v>
      </c>
      <c r="P192" s="103">
        <v>38.5</v>
      </c>
      <c r="Q192" s="103">
        <v>298</v>
      </c>
      <c r="R192" s="103"/>
    </row>
    <row r="193" spans="1:18">
      <c r="A193" s="108">
        <v>37790</v>
      </c>
      <c r="B193" s="106">
        <v>17.899999999999999</v>
      </c>
      <c r="C193" s="106">
        <v>19.399999999999999</v>
      </c>
      <c r="D193" s="107">
        <v>0.5</v>
      </c>
      <c r="E193" s="106">
        <v>15.4</v>
      </c>
      <c r="F193" s="107">
        <v>0.95138888888888884</v>
      </c>
      <c r="G193" s="106">
        <v>79</v>
      </c>
      <c r="H193" s="106">
        <v>0.2</v>
      </c>
      <c r="I193" s="106">
        <v>0.2</v>
      </c>
      <c r="J193" s="107">
        <v>0.3125</v>
      </c>
      <c r="K193" s="106">
        <v>0.1</v>
      </c>
      <c r="L193" s="107">
        <v>0.29166666666666669</v>
      </c>
      <c r="M193" s="106">
        <v>12.3</v>
      </c>
      <c r="N193" s="106">
        <v>344</v>
      </c>
      <c r="O193" s="107">
        <v>0.63888888888888895</v>
      </c>
      <c r="P193" s="106">
        <v>26.6</v>
      </c>
      <c r="Q193" s="106">
        <v>358</v>
      </c>
      <c r="R193" s="106"/>
    </row>
    <row r="194" spans="1:18">
      <c r="A194" s="105">
        <v>37791</v>
      </c>
      <c r="B194" s="103">
        <v>18.100000000000001</v>
      </c>
      <c r="C194" s="103">
        <v>20.399999999999999</v>
      </c>
      <c r="D194" s="104">
        <v>0.72222222222222221</v>
      </c>
      <c r="E194" s="103">
        <v>14.2</v>
      </c>
      <c r="F194" s="104">
        <v>0.18055555555555555</v>
      </c>
      <c r="G194" s="103">
        <v>81</v>
      </c>
      <c r="H194" s="103">
        <v>0</v>
      </c>
      <c r="I194" s="103">
        <v>0</v>
      </c>
      <c r="J194" s="104">
        <v>0</v>
      </c>
      <c r="K194" s="103">
        <v>0</v>
      </c>
      <c r="L194" s="104">
        <v>0</v>
      </c>
      <c r="M194" s="103">
        <v>14.7</v>
      </c>
      <c r="N194" s="103">
        <v>57</v>
      </c>
      <c r="O194" s="104">
        <v>0.61805555555555558</v>
      </c>
      <c r="P194" s="103">
        <v>39.6</v>
      </c>
      <c r="Q194" s="103">
        <v>32</v>
      </c>
      <c r="R194" s="103"/>
    </row>
    <row r="195" spans="1:18">
      <c r="A195" s="108">
        <v>37792</v>
      </c>
      <c r="B195" s="106">
        <v>22.6</v>
      </c>
      <c r="C195" s="106">
        <v>29.3</v>
      </c>
      <c r="D195" s="107">
        <v>0.79861111111111116</v>
      </c>
      <c r="E195" s="106">
        <v>15.4</v>
      </c>
      <c r="F195" s="107">
        <v>0.18055555555555555</v>
      </c>
      <c r="G195" s="106">
        <v>76</v>
      </c>
      <c r="H195" s="106">
        <v>0</v>
      </c>
      <c r="I195" s="106">
        <v>0</v>
      </c>
      <c r="J195" s="107">
        <v>0</v>
      </c>
      <c r="K195" s="106">
        <v>0</v>
      </c>
      <c r="L195" s="107">
        <v>0</v>
      </c>
      <c r="M195" s="106">
        <v>9.4</v>
      </c>
      <c r="N195" s="106">
        <v>115</v>
      </c>
      <c r="O195" s="107">
        <v>0.2638888888888889</v>
      </c>
      <c r="P195" s="106">
        <v>30.6</v>
      </c>
      <c r="Q195" s="106">
        <v>126</v>
      </c>
      <c r="R195" s="106"/>
    </row>
    <row r="196" spans="1:18">
      <c r="A196" s="105">
        <v>37793</v>
      </c>
      <c r="B196" s="103">
        <v>22.4</v>
      </c>
      <c r="C196" s="103">
        <v>25.4</v>
      </c>
      <c r="D196" s="104">
        <v>0.66666666666666663</v>
      </c>
      <c r="E196" s="103">
        <v>19</v>
      </c>
      <c r="F196" s="104">
        <v>0.1388888888888889</v>
      </c>
      <c r="G196" s="103">
        <v>85</v>
      </c>
      <c r="H196" s="103">
        <v>0</v>
      </c>
      <c r="I196" s="103">
        <v>0</v>
      </c>
      <c r="J196" s="104">
        <v>0</v>
      </c>
      <c r="K196" s="103">
        <v>0</v>
      </c>
      <c r="L196" s="104">
        <v>0</v>
      </c>
      <c r="M196" s="103">
        <v>9.5</v>
      </c>
      <c r="N196" s="103">
        <v>342</v>
      </c>
      <c r="O196" s="104">
        <v>0.25</v>
      </c>
      <c r="P196" s="103">
        <v>25.9</v>
      </c>
      <c r="Q196" s="103">
        <v>142</v>
      </c>
      <c r="R196" s="103"/>
    </row>
    <row r="197" spans="1:18">
      <c r="A197" s="108">
        <v>37794</v>
      </c>
      <c r="B197" s="106">
        <v>19.5</v>
      </c>
      <c r="C197" s="106">
        <v>20.2</v>
      </c>
      <c r="D197" s="107">
        <v>0.34722222222222227</v>
      </c>
      <c r="E197" s="106">
        <v>18.7</v>
      </c>
      <c r="F197" s="107">
        <v>0.84722222222222221</v>
      </c>
      <c r="G197" s="106">
        <v>89</v>
      </c>
      <c r="H197" s="106">
        <v>0.5</v>
      </c>
      <c r="I197" s="106">
        <v>0.5</v>
      </c>
      <c r="J197" s="107">
        <v>0.875</v>
      </c>
      <c r="K197" s="106">
        <v>0.3</v>
      </c>
      <c r="L197" s="107">
        <v>0.86111111111111116</v>
      </c>
      <c r="M197" s="106">
        <v>17.399999999999999</v>
      </c>
      <c r="N197" s="106">
        <v>312</v>
      </c>
      <c r="O197" s="107">
        <v>0.75</v>
      </c>
      <c r="P197" s="106">
        <v>71.599999999999994</v>
      </c>
      <c r="Q197" s="106">
        <v>301</v>
      </c>
      <c r="R197" s="106"/>
    </row>
    <row r="198" spans="1:18">
      <c r="A198" s="105">
        <v>37795</v>
      </c>
      <c r="B198" s="103">
        <v>19.100000000000001</v>
      </c>
      <c r="C198" s="103">
        <v>20.100000000000001</v>
      </c>
      <c r="D198" s="104">
        <v>0.50694444444444442</v>
      </c>
      <c r="E198" s="103">
        <v>17.600000000000001</v>
      </c>
      <c r="F198" s="104">
        <v>0.29166666666666669</v>
      </c>
      <c r="G198" s="103">
        <v>88</v>
      </c>
      <c r="H198" s="103">
        <v>0</v>
      </c>
      <c r="I198" s="103">
        <v>0</v>
      </c>
      <c r="J198" s="104">
        <v>0</v>
      </c>
      <c r="K198" s="103">
        <v>0</v>
      </c>
      <c r="L198" s="104">
        <v>0</v>
      </c>
      <c r="M198" s="103">
        <v>12.9</v>
      </c>
      <c r="N198" s="103">
        <v>345</v>
      </c>
      <c r="O198" s="104">
        <v>6.25E-2</v>
      </c>
      <c r="P198" s="103">
        <v>37.799999999999997</v>
      </c>
      <c r="Q198" s="103">
        <v>294</v>
      </c>
      <c r="R198" s="103"/>
    </row>
    <row r="199" spans="1:18">
      <c r="A199" s="108">
        <v>37796</v>
      </c>
      <c r="B199" s="106">
        <v>20.5</v>
      </c>
      <c r="C199" s="106">
        <v>25.1</v>
      </c>
      <c r="D199" s="107">
        <v>0.76388888888888884</v>
      </c>
      <c r="E199" s="106">
        <v>18.600000000000001</v>
      </c>
      <c r="F199" s="107">
        <v>0.125</v>
      </c>
      <c r="G199" s="106">
        <v>88</v>
      </c>
      <c r="H199" s="106">
        <v>2.8</v>
      </c>
      <c r="I199" s="106">
        <v>2.2999999999999998</v>
      </c>
      <c r="J199" s="107">
        <v>0.55555555555555558</v>
      </c>
      <c r="K199" s="106">
        <v>1.1000000000000001</v>
      </c>
      <c r="L199" s="107">
        <v>0.54166666666666663</v>
      </c>
      <c r="M199" s="106">
        <v>13.1</v>
      </c>
      <c r="N199" s="106">
        <v>41</v>
      </c>
      <c r="O199" s="107">
        <v>0.84027777777777779</v>
      </c>
      <c r="P199" s="106">
        <v>50.4</v>
      </c>
      <c r="Q199" s="106">
        <v>289</v>
      </c>
      <c r="R199" s="106"/>
    </row>
    <row r="200" spans="1:18">
      <c r="A200" s="105">
        <v>37797</v>
      </c>
      <c r="B200" s="103">
        <v>19.399999999999999</v>
      </c>
      <c r="C200" s="103">
        <v>20.100000000000001</v>
      </c>
      <c r="D200" s="104">
        <v>0.43055555555555558</v>
      </c>
      <c r="E200" s="103">
        <v>18.8</v>
      </c>
      <c r="F200" s="104">
        <v>0.97222222222222221</v>
      </c>
      <c r="G200" s="103">
        <v>85</v>
      </c>
      <c r="H200" s="103">
        <v>0</v>
      </c>
      <c r="I200" s="103">
        <v>0</v>
      </c>
      <c r="J200" s="104">
        <v>0</v>
      </c>
      <c r="K200" s="103">
        <v>0</v>
      </c>
      <c r="L200" s="104">
        <v>0</v>
      </c>
      <c r="M200" s="103">
        <v>18</v>
      </c>
      <c r="N200" s="103">
        <v>315</v>
      </c>
      <c r="O200" s="104">
        <v>7.6388888888888895E-2</v>
      </c>
      <c r="P200" s="103">
        <v>31</v>
      </c>
      <c r="Q200" s="103">
        <v>297</v>
      </c>
      <c r="R200" s="103"/>
    </row>
    <row r="201" spans="1:18">
      <c r="A201" s="108">
        <v>37798</v>
      </c>
      <c r="B201" s="106">
        <v>19.3</v>
      </c>
      <c r="C201" s="106">
        <v>20.2</v>
      </c>
      <c r="D201" s="107">
        <v>0.56944444444444442</v>
      </c>
      <c r="E201" s="106">
        <v>18.100000000000001</v>
      </c>
      <c r="F201" s="107">
        <v>0.24305555555555555</v>
      </c>
      <c r="G201" s="106">
        <v>82</v>
      </c>
      <c r="H201" s="106">
        <v>0</v>
      </c>
      <c r="I201" s="106">
        <v>0</v>
      </c>
      <c r="J201" s="107">
        <v>0</v>
      </c>
      <c r="K201" s="106">
        <v>0</v>
      </c>
      <c r="L201" s="107">
        <v>0</v>
      </c>
      <c r="M201" s="106">
        <v>9.1999999999999993</v>
      </c>
      <c r="N201" s="106">
        <v>30</v>
      </c>
      <c r="O201" s="107">
        <v>0.59027777777777779</v>
      </c>
      <c r="P201" s="106">
        <v>24.5</v>
      </c>
      <c r="Q201" s="106">
        <v>31</v>
      </c>
      <c r="R201" s="106"/>
    </row>
    <row r="202" spans="1:18">
      <c r="A202" s="105">
        <v>37799</v>
      </c>
      <c r="B202" s="103">
        <v>18.3</v>
      </c>
      <c r="C202" s="103">
        <v>19.399999999999999</v>
      </c>
      <c r="D202" s="104">
        <v>0.70833333333333337</v>
      </c>
      <c r="E202" s="103">
        <v>17</v>
      </c>
      <c r="F202" s="104">
        <v>0.99305555555555547</v>
      </c>
      <c r="G202" s="103">
        <v>85</v>
      </c>
      <c r="H202" s="103">
        <v>0.1</v>
      </c>
      <c r="I202" s="103">
        <v>0.1</v>
      </c>
      <c r="J202" s="104">
        <v>0.46527777777777773</v>
      </c>
      <c r="K202" s="103">
        <v>0.1</v>
      </c>
      <c r="L202" s="104">
        <v>0.46527777777777773</v>
      </c>
      <c r="M202" s="103">
        <v>11.8</v>
      </c>
      <c r="N202" s="103">
        <v>317</v>
      </c>
      <c r="O202" s="104">
        <v>0.65277777777777779</v>
      </c>
      <c r="P202" s="103">
        <v>31.3</v>
      </c>
      <c r="Q202" s="103">
        <v>345</v>
      </c>
      <c r="R202" s="103"/>
    </row>
    <row r="203" spans="1:18">
      <c r="A203" s="108">
        <v>37800</v>
      </c>
      <c r="B203" s="106">
        <v>19.2</v>
      </c>
      <c r="C203" s="106">
        <v>24.1</v>
      </c>
      <c r="D203" s="107">
        <v>0.50694444444444442</v>
      </c>
      <c r="E203" s="106">
        <v>14</v>
      </c>
      <c r="F203" s="107">
        <v>0.21527777777777779</v>
      </c>
      <c r="G203" s="106">
        <v>82</v>
      </c>
      <c r="H203" s="106">
        <v>0</v>
      </c>
      <c r="I203" s="106">
        <v>0</v>
      </c>
      <c r="J203" s="107">
        <v>0</v>
      </c>
      <c r="K203" s="106">
        <v>0</v>
      </c>
      <c r="L203" s="107">
        <v>0</v>
      </c>
      <c r="M203" s="106">
        <v>13.7</v>
      </c>
      <c r="N203" s="106">
        <v>100</v>
      </c>
      <c r="O203" s="107">
        <v>0.5625</v>
      </c>
      <c r="P203" s="106">
        <v>33.1</v>
      </c>
      <c r="Q203" s="106">
        <v>40</v>
      </c>
      <c r="R203" s="106"/>
    </row>
    <row r="204" spans="1:18">
      <c r="A204" s="105">
        <v>37801</v>
      </c>
      <c r="B204" s="103">
        <v>19.2</v>
      </c>
      <c r="C204" s="103">
        <v>23.6</v>
      </c>
      <c r="D204" s="104">
        <v>0.33333333333333331</v>
      </c>
      <c r="E204" s="103">
        <v>15.8</v>
      </c>
      <c r="F204" s="104">
        <v>0.97916666666666663</v>
      </c>
      <c r="G204" s="103">
        <v>85</v>
      </c>
      <c r="H204" s="103">
        <v>0.3</v>
      </c>
      <c r="I204" s="103">
        <v>0.3</v>
      </c>
      <c r="J204" s="104">
        <v>0.96527777777777779</v>
      </c>
      <c r="K204" s="103">
        <v>0.1</v>
      </c>
      <c r="L204" s="104">
        <v>0.95138888888888884</v>
      </c>
      <c r="M204" s="103">
        <v>15.5</v>
      </c>
      <c r="N204" s="103">
        <v>323</v>
      </c>
      <c r="O204" s="104">
        <v>0.59722222222222221</v>
      </c>
      <c r="P204" s="103">
        <v>72.400000000000006</v>
      </c>
      <c r="Q204" s="103">
        <v>295</v>
      </c>
      <c r="R204" s="103"/>
    </row>
    <row r="205" spans="1:18">
      <c r="A205" s="108">
        <v>37802</v>
      </c>
      <c r="B205" s="106">
        <v>21.7</v>
      </c>
      <c r="C205" s="106">
        <v>26.5</v>
      </c>
      <c r="D205" s="107">
        <v>0.70138888888888884</v>
      </c>
      <c r="E205" s="106">
        <v>15.6</v>
      </c>
      <c r="F205" s="107">
        <v>0.1388888888888889</v>
      </c>
      <c r="G205" s="106">
        <v>54</v>
      </c>
      <c r="H205" s="106">
        <v>0.5</v>
      </c>
      <c r="I205" s="106">
        <v>0.3</v>
      </c>
      <c r="J205" s="107">
        <v>0.1111111111111111</v>
      </c>
      <c r="K205" s="106">
        <v>0.2</v>
      </c>
      <c r="L205" s="107">
        <v>0.1111111111111111</v>
      </c>
      <c r="M205" s="106">
        <v>31.8</v>
      </c>
      <c r="N205" s="106">
        <v>204</v>
      </c>
      <c r="O205" s="107">
        <v>0.40277777777777773</v>
      </c>
      <c r="P205" s="106">
        <v>83.9</v>
      </c>
      <c r="Q205" s="106">
        <v>212</v>
      </c>
      <c r="R205" s="106"/>
    </row>
    <row r="206" spans="1:18">
      <c r="A206" s="109"/>
      <c r="B206" s="82">
        <v>18.773333333333333</v>
      </c>
      <c r="C206" s="82">
        <v>21.660000000000004</v>
      </c>
      <c r="D206" s="82">
        <v>0.53587962962962954</v>
      </c>
      <c r="E206" s="82">
        <v>16.366666666666667</v>
      </c>
      <c r="F206" s="82">
        <v>0.4363425925925925</v>
      </c>
      <c r="G206" s="82">
        <v>85.166666666666671</v>
      </c>
      <c r="H206" s="82">
        <v>1.9000000000000001</v>
      </c>
      <c r="I206" s="82">
        <v>1.2333333333333334</v>
      </c>
      <c r="J206" s="82">
        <v>0.26828703703703705</v>
      </c>
      <c r="K206" s="82">
        <v>0.836666666666667</v>
      </c>
      <c r="L206" s="82">
        <v>0.2594907407407408</v>
      </c>
      <c r="M206" s="82">
        <v>13.846666666666666</v>
      </c>
      <c r="N206" s="82">
        <v>206.36666666666667</v>
      </c>
      <c r="O206" s="82">
        <v>0.5365740740740742</v>
      </c>
      <c r="P206" s="82">
        <v>42.91</v>
      </c>
      <c r="Q206" s="82">
        <v>183.43333333333334</v>
      </c>
      <c r="R206" s="82">
        <v>0</v>
      </c>
    </row>
    <row r="210" spans="1:18">
      <c r="A210" s="105">
        <v>37803</v>
      </c>
      <c r="B210" s="103">
        <v>19.3</v>
      </c>
      <c r="C210" s="103">
        <v>21.7</v>
      </c>
      <c r="D210" s="104">
        <v>0</v>
      </c>
      <c r="E210" s="103">
        <v>17.399999999999999</v>
      </c>
      <c r="F210" s="104">
        <v>0.97222222222222221</v>
      </c>
      <c r="G210" s="103">
        <v>65</v>
      </c>
      <c r="H210" s="103">
        <v>0</v>
      </c>
      <c r="I210" s="103">
        <v>0</v>
      </c>
      <c r="J210" s="104">
        <v>0</v>
      </c>
      <c r="K210" s="103">
        <v>0</v>
      </c>
      <c r="L210" s="104">
        <v>0</v>
      </c>
      <c r="M210" s="103">
        <v>24.7</v>
      </c>
      <c r="N210" s="103">
        <v>269</v>
      </c>
      <c r="O210" s="104">
        <v>0</v>
      </c>
      <c r="P210" s="103">
        <v>77.8</v>
      </c>
      <c r="Q210" s="103">
        <v>210</v>
      </c>
      <c r="R210" s="103"/>
    </row>
    <row r="211" spans="1:18">
      <c r="A211" s="108">
        <v>37804</v>
      </c>
      <c r="B211" s="106">
        <v>18.100000000000001</v>
      </c>
      <c r="C211" s="106">
        <v>19.899999999999999</v>
      </c>
      <c r="D211" s="107">
        <v>0.47222222222222227</v>
      </c>
      <c r="E211" s="106">
        <v>16.8</v>
      </c>
      <c r="F211" s="107">
        <v>0.19444444444444445</v>
      </c>
      <c r="G211" s="106">
        <v>75</v>
      </c>
      <c r="H211" s="106">
        <v>0</v>
      </c>
      <c r="I211" s="106">
        <v>0</v>
      </c>
      <c r="J211" s="107">
        <v>0</v>
      </c>
      <c r="K211" s="106">
        <v>0</v>
      </c>
      <c r="L211" s="107">
        <v>0</v>
      </c>
      <c r="M211" s="106">
        <v>19.7</v>
      </c>
      <c r="N211" s="106">
        <v>288</v>
      </c>
      <c r="O211" s="107">
        <v>0.59027777777777779</v>
      </c>
      <c r="P211" s="106">
        <v>58</v>
      </c>
      <c r="Q211" s="106">
        <v>297</v>
      </c>
      <c r="R211" s="106"/>
    </row>
    <row r="212" spans="1:18">
      <c r="A212" s="105">
        <v>37805</v>
      </c>
      <c r="B212" s="103">
        <v>17.100000000000001</v>
      </c>
      <c r="C212" s="103">
        <v>18.600000000000001</v>
      </c>
      <c r="D212" s="104">
        <v>0.67361111111111116</v>
      </c>
      <c r="E212" s="103">
        <v>14.3</v>
      </c>
      <c r="F212" s="104">
        <v>0.25694444444444448</v>
      </c>
      <c r="G212" s="103">
        <v>80</v>
      </c>
      <c r="H212" s="103">
        <v>1.9</v>
      </c>
      <c r="I212" s="103">
        <v>1</v>
      </c>
      <c r="J212" s="104">
        <v>0.25</v>
      </c>
      <c r="K212" s="103">
        <v>0.4</v>
      </c>
      <c r="L212" s="104">
        <v>0.11805555555555557</v>
      </c>
      <c r="M212" s="103">
        <v>19.2</v>
      </c>
      <c r="N212" s="103">
        <v>304</v>
      </c>
      <c r="O212" s="104">
        <v>8.3333333333333329E-2</v>
      </c>
      <c r="P212" s="103">
        <v>48.2</v>
      </c>
      <c r="Q212" s="103">
        <v>299</v>
      </c>
      <c r="R212" s="103"/>
    </row>
    <row r="213" spans="1:18">
      <c r="A213" s="108">
        <v>37806</v>
      </c>
      <c r="B213" s="106">
        <v>17.399999999999999</v>
      </c>
      <c r="C213" s="106">
        <v>19.5</v>
      </c>
      <c r="D213" s="107">
        <v>0.60416666666666663</v>
      </c>
      <c r="E213" s="106">
        <v>13.9</v>
      </c>
      <c r="F213" s="107">
        <v>0.19444444444444445</v>
      </c>
      <c r="G213" s="106">
        <v>77</v>
      </c>
      <c r="H213" s="106">
        <v>0</v>
      </c>
      <c r="I213" s="106">
        <v>0</v>
      </c>
      <c r="J213" s="107">
        <v>0</v>
      </c>
      <c r="K213" s="106">
        <v>0</v>
      </c>
      <c r="L213" s="107">
        <v>0</v>
      </c>
      <c r="M213" s="106">
        <v>13.9</v>
      </c>
      <c r="N213" s="106">
        <v>46</v>
      </c>
      <c r="O213" s="107">
        <v>0.70138888888888884</v>
      </c>
      <c r="P213" s="106">
        <v>38.200000000000003</v>
      </c>
      <c r="Q213" s="106">
        <v>28</v>
      </c>
      <c r="R213" s="106"/>
    </row>
    <row r="214" spans="1:18">
      <c r="A214" s="105">
        <v>37807</v>
      </c>
      <c r="B214" s="103">
        <v>17.600000000000001</v>
      </c>
      <c r="C214" s="103">
        <v>19.2</v>
      </c>
      <c r="D214" s="104">
        <v>0.51388888888888895</v>
      </c>
      <c r="E214" s="103">
        <v>14.7</v>
      </c>
      <c r="F214" s="104">
        <v>9.7222222222222224E-2</v>
      </c>
      <c r="G214" s="103">
        <v>76</v>
      </c>
      <c r="H214" s="103">
        <v>0</v>
      </c>
      <c r="I214" s="103">
        <v>0</v>
      </c>
      <c r="J214" s="104">
        <v>0</v>
      </c>
      <c r="K214" s="103">
        <v>0</v>
      </c>
      <c r="L214" s="104">
        <v>0</v>
      </c>
      <c r="M214" s="103">
        <v>11</v>
      </c>
      <c r="N214" s="103">
        <v>40</v>
      </c>
      <c r="O214" s="104">
        <v>0.55555555555555558</v>
      </c>
      <c r="P214" s="103">
        <v>36</v>
      </c>
      <c r="Q214" s="103">
        <v>28</v>
      </c>
      <c r="R214" s="103"/>
    </row>
    <row r="215" spans="1:18">
      <c r="A215" s="108">
        <v>37808</v>
      </c>
      <c r="B215" s="106">
        <v>17.899999999999999</v>
      </c>
      <c r="C215" s="106">
        <v>18.899999999999999</v>
      </c>
      <c r="D215" s="107">
        <v>0.71527777777777779</v>
      </c>
      <c r="E215" s="106">
        <v>16.5</v>
      </c>
      <c r="F215" s="107">
        <v>0.3125</v>
      </c>
      <c r="G215" s="106">
        <v>80</v>
      </c>
      <c r="H215" s="106">
        <v>0</v>
      </c>
      <c r="I215" s="106">
        <v>0</v>
      </c>
      <c r="J215" s="107">
        <v>0</v>
      </c>
      <c r="K215" s="106">
        <v>0</v>
      </c>
      <c r="L215" s="107">
        <v>0</v>
      </c>
      <c r="M215" s="106">
        <v>11.4</v>
      </c>
      <c r="N215" s="106">
        <v>303</v>
      </c>
      <c r="O215" s="107">
        <v>0.28472222222222221</v>
      </c>
      <c r="P215" s="106">
        <v>28.1</v>
      </c>
      <c r="Q215" s="106">
        <v>283</v>
      </c>
      <c r="R215" s="106"/>
    </row>
    <row r="216" spans="1:18">
      <c r="A216" s="105">
        <v>37809</v>
      </c>
      <c r="B216" s="103">
        <v>18.7</v>
      </c>
      <c r="C216" s="103">
        <v>19.600000000000001</v>
      </c>
      <c r="D216" s="104">
        <v>0.61805555555555558</v>
      </c>
      <c r="E216" s="103">
        <v>17.2</v>
      </c>
      <c r="F216" s="104">
        <v>0.25</v>
      </c>
      <c r="G216" s="103">
        <v>80</v>
      </c>
      <c r="H216" s="103">
        <v>0</v>
      </c>
      <c r="I216" s="103">
        <v>0</v>
      </c>
      <c r="J216" s="104">
        <v>0</v>
      </c>
      <c r="K216" s="103">
        <v>0</v>
      </c>
      <c r="L216" s="104">
        <v>0</v>
      </c>
      <c r="M216" s="103">
        <v>7.8</v>
      </c>
      <c r="N216" s="103">
        <v>338</v>
      </c>
      <c r="O216" s="104">
        <v>0.22916666666666666</v>
      </c>
      <c r="P216" s="103">
        <v>17.600000000000001</v>
      </c>
      <c r="Q216" s="103">
        <v>141</v>
      </c>
      <c r="R216" s="103"/>
    </row>
    <row r="217" spans="1:18">
      <c r="A217" s="108">
        <v>37810</v>
      </c>
      <c r="B217" s="106">
        <v>19.5</v>
      </c>
      <c r="C217" s="106">
        <v>22.5</v>
      </c>
      <c r="D217" s="107">
        <v>0.40972222222222227</v>
      </c>
      <c r="E217" s="106">
        <v>16.8</v>
      </c>
      <c r="F217" s="107">
        <v>0.1111111111111111</v>
      </c>
      <c r="G217" s="106">
        <v>82</v>
      </c>
      <c r="H217" s="106">
        <v>0</v>
      </c>
      <c r="I217" s="106">
        <v>0</v>
      </c>
      <c r="J217" s="107">
        <v>0</v>
      </c>
      <c r="K217" s="106">
        <v>0</v>
      </c>
      <c r="L217" s="107">
        <v>0</v>
      </c>
      <c r="M217" s="106">
        <v>11</v>
      </c>
      <c r="N217" s="106">
        <v>357</v>
      </c>
      <c r="O217" s="107">
        <v>0.46527777777777773</v>
      </c>
      <c r="P217" s="106">
        <v>36</v>
      </c>
      <c r="Q217" s="106">
        <v>23</v>
      </c>
      <c r="R217" s="106"/>
    </row>
    <row r="218" spans="1:18">
      <c r="A218" s="105">
        <v>37811</v>
      </c>
      <c r="B218" s="103">
        <v>19.8</v>
      </c>
      <c r="C218" s="103">
        <v>21.4</v>
      </c>
      <c r="D218" s="104">
        <v>0.64583333333333337</v>
      </c>
      <c r="E218" s="103">
        <v>18.2</v>
      </c>
      <c r="F218" s="104">
        <v>0.1388888888888889</v>
      </c>
      <c r="G218" s="103">
        <v>82</v>
      </c>
      <c r="H218" s="103">
        <v>0</v>
      </c>
      <c r="I218" s="103">
        <v>0</v>
      </c>
      <c r="J218" s="104">
        <v>0</v>
      </c>
      <c r="K218" s="103">
        <v>0</v>
      </c>
      <c r="L218" s="104">
        <v>0</v>
      </c>
      <c r="M218" s="103">
        <v>10.1</v>
      </c>
      <c r="N218" s="103">
        <v>329</v>
      </c>
      <c r="O218" s="104">
        <v>4.8611111111111112E-2</v>
      </c>
      <c r="P218" s="103">
        <v>27</v>
      </c>
      <c r="Q218" s="103">
        <v>298</v>
      </c>
      <c r="R218" s="103"/>
    </row>
    <row r="219" spans="1:18">
      <c r="A219" s="108">
        <v>37812</v>
      </c>
      <c r="B219" s="106">
        <v>20</v>
      </c>
      <c r="C219" s="106">
        <v>22.7</v>
      </c>
      <c r="D219" s="107">
        <v>0.36805555555555558</v>
      </c>
      <c r="E219" s="106">
        <v>17</v>
      </c>
      <c r="F219" s="107">
        <v>0.21527777777777779</v>
      </c>
      <c r="G219" s="106">
        <v>85</v>
      </c>
      <c r="H219" s="106">
        <v>0</v>
      </c>
      <c r="I219" s="106">
        <v>0</v>
      </c>
      <c r="J219" s="107">
        <v>0</v>
      </c>
      <c r="K219" s="106">
        <v>0</v>
      </c>
      <c r="L219" s="107">
        <v>0</v>
      </c>
      <c r="M219" s="106">
        <v>12.9</v>
      </c>
      <c r="N219" s="106">
        <v>23</v>
      </c>
      <c r="O219" s="107">
        <v>0.4861111111111111</v>
      </c>
      <c r="P219" s="106">
        <v>34.200000000000003</v>
      </c>
      <c r="Q219" s="106">
        <v>33</v>
      </c>
      <c r="R219" s="106"/>
    </row>
    <row r="220" spans="1:18">
      <c r="A220" s="105">
        <v>37813</v>
      </c>
      <c r="B220" s="103">
        <v>21</v>
      </c>
      <c r="C220" s="103">
        <v>22.9</v>
      </c>
      <c r="D220" s="104">
        <v>0.59027777777777779</v>
      </c>
      <c r="E220" s="103">
        <v>19.3</v>
      </c>
      <c r="F220" s="104">
        <v>0.21527777777777779</v>
      </c>
      <c r="G220" s="103">
        <v>88</v>
      </c>
      <c r="H220" s="103">
        <v>0</v>
      </c>
      <c r="I220" s="103">
        <v>0</v>
      </c>
      <c r="J220" s="104">
        <v>0</v>
      </c>
      <c r="K220" s="103">
        <v>0</v>
      </c>
      <c r="L220" s="104">
        <v>0</v>
      </c>
      <c r="M220" s="103">
        <v>10.3</v>
      </c>
      <c r="N220" s="103">
        <v>328</v>
      </c>
      <c r="O220" s="104">
        <v>0.5</v>
      </c>
      <c r="P220" s="103">
        <v>27</v>
      </c>
      <c r="Q220" s="103">
        <v>12</v>
      </c>
      <c r="R220" s="103"/>
    </row>
    <row r="221" spans="1:18">
      <c r="A221" s="108">
        <v>37814</v>
      </c>
      <c r="B221" s="106">
        <v>22.1</v>
      </c>
      <c r="C221" s="106">
        <v>25.6</v>
      </c>
      <c r="D221" s="107">
        <v>0.73611111111111116</v>
      </c>
      <c r="E221" s="106">
        <v>19.100000000000001</v>
      </c>
      <c r="F221" s="107">
        <v>0.23611111111111113</v>
      </c>
      <c r="G221" s="106">
        <v>85</v>
      </c>
      <c r="H221" s="106">
        <v>0</v>
      </c>
      <c r="I221" s="106">
        <v>0</v>
      </c>
      <c r="J221" s="107">
        <v>0</v>
      </c>
      <c r="K221" s="106">
        <v>0</v>
      </c>
      <c r="L221" s="107">
        <v>0</v>
      </c>
      <c r="M221" s="106">
        <v>10.7</v>
      </c>
      <c r="N221" s="106">
        <v>14</v>
      </c>
      <c r="O221" s="107">
        <v>0.6875</v>
      </c>
      <c r="P221" s="106">
        <v>33.799999999999997</v>
      </c>
      <c r="Q221" s="106">
        <v>39</v>
      </c>
      <c r="R221" s="106"/>
    </row>
    <row r="222" spans="1:18">
      <c r="A222" s="105">
        <v>37815</v>
      </c>
      <c r="B222" s="103">
        <v>20.7</v>
      </c>
      <c r="C222" s="103">
        <v>22.9</v>
      </c>
      <c r="D222" s="104">
        <v>0</v>
      </c>
      <c r="E222" s="103">
        <v>19.399999999999999</v>
      </c>
      <c r="F222" s="104">
        <v>0.91666666666666663</v>
      </c>
      <c r="G222" s="103">
        <v>89</v>
      </c>
      <c r="H222" s="103">
        <v>0</v>
      </c>
      <c r="I222" s="103">
        <v>0</v>
      </c>
      <c r="J222" s="104">
        <v>0</v>
      </c>
      <c r="K222" s="103">
        <v>0</v>
      </c>
      <c r="L222" s="104">
        <v>0</v>
      </c>
      <c r="M222" s="103">
        <v>22.9</v>
      </c>
      <c r="N222" s="103">
        <v>300</v>
      </c>
      <c r="O222" s="104">
        <v>0.47916666666666669</v>
      </c>
      <c r="P222" s="103">
        <v>45.4</v>
      </c>
      <c r="Q222" s="103">
        <v>302</v>
      </c>
      <c r="R222" s="103"/>
    </row>
    <row r="223" spans="1:18">
      <c r="A223" s="108">
        <v>37816</v>
      </c>
      <c r="B223" s="106">
        <v>19.3</v>
      </c>
      <c r="C223" s="106">
        <v>20.399999999999999</v>
      </c>
      <c r="D223" s="107">
        <v>0.59027777777777779</v>
      </c>
      <c r="E223" s="106">
        <v>18</v>
      </c>
      <c r="F223" s="107">
        <v>0.97916666666666663</v>
      </c>
      <c r="G223" s="106">
        <v>90</v>
      </c>
      <c r="H223" s="106">
        <v>4.9000000000000004</v>
      </c>
      <c r="I223" s="106">
        <v>2.2999999999999998</v>
      </c>
      <c r="J223" s="107">
        <v>0.80555555555555547</v>
      </c>
      <c r="K223" s="106">
        <v>0.8</v>
      </c>
      <c r="L223" s="107">
        <v>0.90277777777777779</v>
      </c>
      <c r="M223" s="106">
        <v>13.1</v>
      </c>
      <c r="N223" s="106">
        <v>317</v>
      </c>
      <c r="O223" s="107">
        <v>0.76388888888888884</v>
      </c>
      <c r="P223" s="106">
        <v>41.8</v>
      </c>
      <c r="Q223" s="106">
        <v>292</v>
      </c>
      <c r="R223" s="106"/>
    </row>
    <row r="224" spans="1:18">
      <c r="A224" s="105">
        <v>37817</v>
      </c>
      <c r="B224" s="103">
        <v>19.5</v>
      </c>
      <c r="C224" s="103">
        <v>21.2</v>
      </c>
      <c r="D224" s="104">
        <v>0.6875</v>
      </c>
      <c r="E224" s="103">
        <v>18</v>
      </c>
      <c r="F224" s="104">
        <v>3.4722222222222224E-2</v>
      </c>
      <c r="G224" s="103">
        <v>90</v>
      </c>
      <c r="H224" s="103">
        <v>6</v>
      </c>
      <c r="I224" s="103">
        <v>2</v>
      </c>
      <c r="J224" s="104">
        <v>0.59722222222222221</v>
      </c>
      <c r="K224" s="103">
        <v>1.2</v>
      </c>
      <c r="L224" s="104">
        <v>0.59027777777777779</v>
      </c>
      <c r="M224" s="103">
        <v>13.2</v>
      </c>
      <c r="N224" s="103">
        <v>289</v>
      </c>
      <c r="O224" s="104">
        <v>0.95138888888888884</v>
      </c>
      <c r="P224" s="103">
        <v>56.9</v>
      </c>
      <c r="Q224" s="103">
        <v>250</v>
      </c>
      <c r="R224" s="103"/>
    </row>
    <row r="225" spans="1:18">
      <c r="A225" s="108">
        <v>37818</v>
      </c>
      <c r="B225" s="106">
        <v>18.5</v>
      </c>
      <c r="C225" s="106">
        <v>19</v>
      </c>
      <c r="D225" s="107">
        <v>0</v>
      </c>
      <c r="E225" s="106">
        <v>17.3</v>
      </c>
      <c r="F225" s="107">
        <v>9.0277777777777776E-2</v>
      </c>
      <c r="G225" s="106">
        <v>71</v>
      </c>
      <c r="H225" s="106">
        <v>0</v>
      </c>
      <c r="I225" s="106">
        <v>0</v>
      </c>
      <c r="J225" s="107">
        <v>0</v>
      </c>
      <c r="K225" s="106">
        <v>0</v>
      </c>
      <c r="L225" s="107">
        <v>0</v>
      </c>
      <c r="M225" s="106">
        <v>27.8</v>
      </c>
      <c r="N225" s="106">
        <v>278</v>
      </c>
      <c r="O225" s="107">
        <v>0.25</v>
      </c>
      <c r="P225" s="106">
        <v>64.400000000000006</v>
      </c>
      <c r="Q225" s="106">
        <v>270</v>
      </c>
      <c r="R225" s="106"/>
    </row>
    <row r="226" spans="1:18">
      <c r="A226" s="105">
        <v>37819</v>
      </c>
      <c r="B226" s="103">
        <v>18.7</v>
      </c>
      <c r="C226" s="103">
        <v>22.3</v>
      </c>
      <c r="D226" s="104">
        <v>0.70138888888888884</v>
      </c>
      <c r="E226" s="103">
        <v>13.9</v>
      </c>
      <c r="F226" s="104">
        <v>0.22222222222222221</v>
      </c>
      <c r="G226" s="103">
        <v>76</v>
      </c>
      <c r="H226" s="103">
        <v>0</v>
      </c>
      <c r="I226" s="103">
        <v>0</v>
      </c>
      <c r="J226" s="104">
        <v>0</v>
      </c>
      <c r="K226" s="103">
        <v>0</v>
      </c>
      <c r="L226" s="104">
        <v>5.5555555555555552E-2</v>
      </c>
      <c r="M226" s="103">
        <v>16</v>
      </c>
      <c r="N226" s="103">
        <v>74</v>
      </c>
      <c r="O226" s="104">
        <v>0.54166666666666663</v>
      </c>
      <c r="P226" s="103">
        <v>45.4</v>
      </c>
      <c r="Q226" s="103">
        <v>39</v>
      </c>
      <c r="R226" s="103"/>
    </row>
    <row r="227" spans="1:18">
      <c r="A227" s="108">
        <v>37820</v>
      </c>
      <c r="B227" s="106">
        <v>19.7</v>
      </c>
      <c r="C227" s="106">
        <v>22.1</v>
      </c>
      <c r="D227" s="107">
        <v>0.67361111111111116</v>
      </c>
      <c r="E227" s="106">
        <v>16.3</v>
      </c>
      <c r="F227" s="107">
        <v>0.20833333333333334</v>
      </c>
      <c r="G227" s="106">
        <v>85</v>
      </c>
      <c r="H227" s="106">
        <v>0</v>
      </c>
      <c r="I227" s="106">
        <v>0</v>
      </c>
      <c r="J227" s="107">
        <v>0</v>
      </c>
      <c r="K227" s="106">
        <v>0</v>
      </c>
      <c r="L227" s="107">
        <v>0</v>
      </c>
      <c r="M227" s="106">
        <v>13.6</v>
      </c>
      <c r="N227" s="106">
        <v>336</v>
      </c>
      <c r="O227" s="107">
        <v>0.86111111111111116</v>
      </c>
      <c r="P227" s="106">
        <v>28.1</v>
      </c>
      <c r="Q227" s="106">
        <v>324</v>
      </c>
      <c r="R227" s="106"/>
    </row>
    <row r="228" spans="1:18">
      <c r="A228" s="105">
        <v>37821</v>
      </c>
      <c r="B228" s="103">
        <v>20.399999999999999</v>
      </c>
      <c r="C228" s="103">
        <v>21.9</v>
      </c>
      <c r="D228" s="104">
        <v>0.375</v>
      </c>
      <c r="E228" s="103">
        <v>17.7</v>
      </c>
      <c r="F228" s="104">
        <v>0.19444444444444445</v>
      </c>
      <c r="G228" s="103">
        <v>85</v>
      </c>
      <c r="H228" s="103">
        <v>0</v>
      </c>
      <c r="I228" s="103">
        <v>0</v>
      </c>
      <c r="J228" s="104">
        <v>0</v>
      </c>
      <c r="K228" s="103">
        <v>0</v>
      </c>
      <c r="L228" s="104">
        <v>0</v>
      </c>
      <c r="M228" s="103">
        <v>14.7</v>
      </c>
      <c r="N228" s="103">
        <v>3</v>
      </c>
      <c r="O228" s="104">
        <v>0.79861111111111116</v>
      </c>
      <c r="P228" s="103">
        <v>29.9</v>
      </c>
      <c r="Q228" s="103">
        <v>308</v>
      </c>
      <c r="R228" s="103"/>
    </row>
    <row r="229" spans="1:18">
      <c r="A229" s="108">
        <v>37822</v>
      </c>
      <c r="B229" s="106">
        <v>20.6</v>
      </c>
      <c r="C229" s="106">
        <v>22.1</v>
      </c>
      <c r="D229" s="107">
        <v>0.52083333333333337</v>
      </c>
      <c r="E229" s="106">
        <v>18.899999999999999</v>
      </c>
      <c r="F229" s="107">
        <v>0.21527777777777779</v>
      </c>
      <c r="G229" s="106">
        <v>83</v>
      </c>
      <c r="H229" s="106">
        <v>0</v>
      </c>
      <c r="I229" s="106">
        <v>0</v>
      </c>
      <c r="J229" s="107">
        <v>0</v>
      </c>
      <c r="K229" s="106">
        <v>0</v>
      </c>
      <c r="L229" s="107">
        <v>0</v>
      </c>
      <c r="M229" s="106">
        <v>13.7</v>
      </c>
      <c r="N229" s="106">
        <v>13</v>
      </c>
      <c r="O229" s="107">
        <v>0.57638888888888895</v>
      </c>
      <c r="P229" s="106">
        <v>35.299999999999997</v>
      </c>
      <c r="Q229" s="106">
        <v>28</v>
      </c>
      <c r="R229" s="106"/>
    </row>
    <row r="230" spans="1:18">
      <c r="A230" s="105">
        <v>37823</v>
      </c>
      <c r="B230" s="103">
        <v>19.3</v>
      </c>
      <c r="C230" s="103">
        <v>20</v>
      </c>
      <c r="D230" s="104">
        <v>0.70138888888888884</v>
      </c>
      <c r="E230" s="103">
        <v>18.2</v>
      </c>
      <c r="F230" s="104">
        <v>0.1875</v>
      </c>
      <c r="G230" s="103">
        <v>84</v>
      </c>
      <c r="H230" s="103">
        <v>2.2999999999999998</v>
      </c>
      <c r="I230" s="103">
        <v>1.5</v>
      </c>
      <c r="J230" s="104">
        <v>0.1875</v>
      </c>
      <c r="K230" s="103">
        <v>0.4</v>
      </c>
      <c r="L230" s="104">
        <v>0.18055555555555555</v>
      </c>
      <c r="M230" s="103">
        <v>14.7</v>
      </c>
      <c r="N230" s="103">
        <v>333</v>
      </c>
      <c r="O230" s="104">
        <v>0.40277777777777773</v>
      </c>
      <c r="P230" s="103">
        <v>30.2</v>
      </c>
      <c r="Q230" s="103">
        <v>357</v>
      </c>
      <c r="R230" s="103"/>
    </row>
    <row r="231" spans="1:18">
      <c r="A231" s="108">
        <v>37824</v>
      </c>
      <c r="B231" s="106">
        <v>19.5</v>
      </c>
      <c r="C231" s="106">
        <v>21.6</v>
      </c>
      <c r="D231" s="107">
        <v>0.66666666666666663</v>
      </c>
      <c r="E231" s="106">
        <v>18.2</v>
      </c>
      <c r="F231" s="107">
        <v>0.39583333333333331</v>
      </c>
      <c r="G231" s="106">
        <v>85</v>
      </c>
      <c r="H231" s="106">
        <v>0</v>
      </c>
      <c r="I231" s="106">
        <v>0</v>
      </c>
      <c r="J231" s="107">
        <v>0</v>
      </c>
      <c r="K231" s="106">
        <v>0</v>
      </c>
      <c r="L231" s="107">
        <v>0</v>
      </c>
      <c r="M231" s="106">
        <v>10</v>
      </c>
      <c r="N231" s="106">
        <v>33</v>
      </c>
      <c r="O231" s="107">
        <v>0.73611111111111116</v>
      </c>
      <c r="P231" s="106">
        <v>29.5</v>
      </c>
      <c r="Q231" s="106">
        <v>309</v>
      </c>
      <c r="R231" s="106"/>
    </row>
    <row r="232" spans="1:18">
      <c r="A232" s="105">
        <v>37825</v>
      </c>
      <c r="B232" s="103">
        <v>19.600000000000001</v>
      </c>
      <c r="C232" s="103">
        <v>21.9</v>
      </c>
      <c r="D232" s="104">
        <v>0.65277777777777779</v>
      </c>
      <c r="E232" s="103">
        <v>17</v>
      </c>
      <c r="F232" s="104">
        <v>7.6388888888888895E-2</v>
      </c>
      <c r="G232" s="103">
        <v>82</v>
      </c>
      <c r="H232" s="103">
        <v>0</v>
      </c>
      <c r="I232" s="103">
        <v>0</v>
      </c>
      <c r="J232" s="104">
        <v>0</v>
      </c>
      <c r="K232" s="103">
        <v>0</v>
      </c>
      <c r="L232" s="104">
        <v>0</v>
      </c>
      <c r="M232" s="103">
        <v>9.1</v>
      </c>
      <c r="N232" s="103">
        <v>342</v>
      </c>
      <c r="O232" s="104">
        <v>0.97222222222222221</v>
      </c>
      <c r="P232" s="103">
        <v>36</v>
      </c>
      <c r="Q232" s="103">
        <v>292</v>
      </c>
      <c r="R232" s="103"/>
    </row>
    <row r="233" spans="1:18">
      <c r="A233" s="108">
        <v>37826</v>
      </c>
      <c r="B233" s="106">
        <v>19.899999999999999</v>
      </c>
      <c r="C233" s="106">
        <v>21.6</v>
      </c>
      <c r="D233" s="107">
        <v>0.36805555555555558</v>
      </c>
      <c r="E233" s="106">
        <v>17.399999999999999</v>
      </c>
      <c r="F233" s="107">
        <v>0.99305555555555547</v>
      </c>
      <c r="G233" s="106">
        <v>78</v>
      </c>
      <c r="H233" s="106">
        <v>0</v>
      </c>
      <c r="I233" s="106">
        <v>0</v>
      </c>
      <c r="J233" s="107">
        <v>0</v>
      </c>
      <c r="K233" s="106">
        <v>0</v>
      </c>
      <c r="L233" s="107">
        <v>0</v>
      </c>
      <c r="M233" s="106">
        <v>12</v>
      </c>
      <c r="N233" s="106">
        <v>360</v>
      </c>
      <c r="O233" s="107">
        <v>4.1666666666666664E-2</v>
      </c>
      <c r="P233" s="106">
        <v>29.5</v>
      </c>
      <c r="Q233" s="106">
        <v>287</v>
      </c>
      <c r="R233" s="106"/>
    </row>
    <row r="234" spans="1:18">
      <c r="A234" s="105">
        <v>37827</v>
      </c>
      <c r="B234" s="103">
        <v>20.3</v>
      </c>
      <c r="C234" s="103">
        <v>25.2</v>
      </c>
      <c r="D234" s="104">
        <v>0.50694444444444442</v>
      </c>
      <c r="E234" s="103">
        <v>16.100000000000001</v>
      </c>
      <c r="F234" s="104">
        <v>0.20833333333333334</v>
      </c>
      <c r="G234" s="103">
        <v>78</v>
      </c>
      <c r="H234" s="103">
        <v>0</v>
      </c>
      <c r="I234" s="103">
        <v>0</v>
      </c>
      <c r="J234" s="104">
        <v>0</v>
      </c>
      <c r="K234" s="103">
        <v>0</v>
      </c>
      <c r="L234" s="104">
        <v>0</v>
      </c>
      <c r="M234" s="103">
        <v>11.7</v>
      </c>
      <c r="N234" s="103">
        <v>71</v>
      </c>
      <c r="O234" s="104">
        <v>0.61805555555555558</v>
      </c>
      <c r="P234" s="103">
        <v>32.4</v>
      </c>
      <c r="Q234" s="103">
        <v>341</v>
      </c>
      <c r="R234" s="103"/>
    </row>
    <row r="235" spans="1:18">
      <c r="A235" s="108">
        <v>37828</v>
      </c>
      <c r="B235" s="106">
        <v>22.7</v>
      </c>
      <c r="C235" s="106">
        <v>27.3</v>
      </c>
      <c r="D235" s="107">
        <v>0.55555555555555558</v>
      </c>
      <c r="E235" s="106">
        <v>18.399999999999999</v>
      </c>
      <c r="F235" s="107">
        <v>0.16666666666666666</v>
      </c>
      <c r="G235" s="106">
        <v>77</v>
      </c>
      <c r="H235" s="106">
        <v>0</v>
      </c>
      <c r="I235" s="106">
        <v>0</v>
      </c>
      <c r="J235" s="107">
        <v>0</v>
      </c>
      <c r="K235" s="106">
        <v>0</v>
      </c>
      <c r="L235" s="107">
        <v>0</v>
      </c>
      <c r="M235" s="106">
        <v>15.4</v>
      </c>
      <c r="N235" s="106">
        <v>18</v>
      </c>
      <c r="O235" s="107">
        <v>0.67361111111111116</v>
      </c>
      <c r="P235" s="106">
        <v>40</v>
      </c>
      <c r="Q235" s="106">
        <v>351</v>
      </c>
      <c r="R235" s="106"/>
    </row>
    <row r="236" spans="1:18">
      <c r="A236" s="105">
        <v>37829</v>
      </c>
      <c r="B236" s="103">
        <v>18.8</v>
      </c>
      <c r="C236" s="103">
        <v>21.3</v>
      </c>
      <c r="D236" s="104">
        <v>0</v>
      </c>
      <c r="E236" s="103">
        <v>17.5</v>
      </c>
      <c r="F236" s="104">
        <v>0.90972222222222221</v>
      </c>
      <c r="G236" s="103">
        <v>83</v>
      </c>
      <c r="H236" s="103">
        <v>12.8</v>
      </c>
      <c r="I236" s="103">
        <v>8.1</v>
      </c>
      <c r="J236" s="104">
        <v>0.1875</v>
      </c>
      <c r="K236" s="103">
        <v>2.8</v>
      </c>
      <c r="L236" s="104">
        <v>0.17361111111111113</v>
      </c>
      <c r="M236" s="103">
        <v>17.2</v>
      </c>
      <c r="N236" s="103">
        <v>294</v>
      </c>
      <c r="O236" s="104">
        <v>0.20138888888888887</v>
      </c>
      <c r="P236" s="103">
        <v>52.9</v>
      </c>
      <c r="Q236" s="103">
        <v>299</v>
      </c>
      <c r="R236" s="103"/>
    </row>
    <row r="237" spans="1:18">
      <c r="A237" s="108">
        <v>37830</v>
      </c>
      <c r="B237" s="106">
        <v>19.2</v>
      </c>
      <c r="C237" s="106">
        <v>21.1</v>
      </c>
      <c r="D237" s="107">
        <v>0.69444444444444453</v>
      </c>
      <c r="E237" s="106">
        <v>16.5</v>
      </c>
      <c r="F237" s="107">
        <v>0.98611111111111116</v>
      </c>
      <c r="G237" s="106">
        <v>73</v>
      </c>
      <c r="H237" s="106">
        <v>0</v>
      </c>
      <c r="I237" s="106">
        <v>0</v>
      </c>
      <c r="J237" s="107">
        <v>0</v>
      </c>
      <c r="K237" s="106">
        <v>0</v>
      </c>
      <c r="L237" s="107">
        <v>0</v>
      </c>
      <c r="M237" s="106">
        <v>10.5</v>
      </c>
      <c r="N237" s="106">
        <v>20</v>
      </c>
      <c r="O237" s="107">
        <v>0.625</v>
      </c>
      <c r="P237" s="106">
        <v>28.1</v>
      </c>
      <c r="Q237" s="106">
        <v>7</v>
      </c>
      <c r="R237" s="106"/>
    </row>
    <row r="238" spans="1:18">
      <c r="A238" s="105">
        <v>37831</v>
      </c>
      <c r="B238" s="103">
        <v>19.7</v>
      </c>
      <c r="C238" s="103">
        <v>22.9</v>
      </c>
      <c r="D238" s="104">
        <v>0.66666666666666663</v>
      </c>
      <c r="E238" s="103">
        <v>15</v>
      </c>
      <c r="F238" s="104">
        <v>0.21527777777777779</v>
      </c>
      <c r="G238" s="103">
        <v>73</v>
      </c>
      <c r="H238" s="103">
        <v>0</v>
      </c>
      <c r="I238" s="103">
        <v>0</v>
      </c>
      <c r="J238" s="104">
        <v>0</v>
      </c>
      <c r="K238" s="103">
        <v>0</v>
      </c>
      <c r="L238" s="104">
        <v>0</v>
      </c>
      <c r="M238" s="103">
        <v>13</v>
      </c>
      <c r="N238" s="103">
        <v>96</v>
      </c>
      <c r="O238" s="104">
        <v>0.125</v>
      </c>
      <c r="P238" s="103">
        <v>27.7</v>
      </c>
      <c r="Q238" s="103">
        <v>127</v>
      </c>
      <c r="R238" s="103"/>
    </row>
    <row r="239" spans="1:18">
      <c r="A239" s="108">
        <v>37832</v>
      </c>
      <c r="B239" s="106">
        <v>20.100000000000001</v>
      </c>
      <c r="C239" s="106">
        <v>22.7</v>
      </c>
      <c r="D239" s="107">
        <v>0.57638888888888895</v>
      </c>
      <c r="E239" s="106">
        <v>16.3</v>
      </c>
      <c r="F239" s="107">
        <v>0.16666666666666666</v>
      </c>
      <c r="G239" s="106">
        <v>81</v>
      </c>
      <c r="H239" s="106">
        <v>0</v>
      </c>
      <c r="I239" s="106">
        <v>0</v>
      </c>
      <c r="J239" s="107">
        <v>0</v>
      </c>
      <c r="K239" s="106">
        <v>0</v>
      </c>
      <c r="L239" s="107">
        <v>0</v>
      </c>
      <c r="M239" s="106">
        <v>12.5</v>
      </c>
      <c r="N239" s="106">
        <v>338</v>
      </c>
      <c r="O239" s="107">
        <v>0.84722222222222221</v>
      </c>
      <c r="P239" s="106">
        <v>26.6</v>
      </c>
      <c r="Q239" s="106">
        <v>332</v>
      </c>
      <c r="R239" s="106"/>
    </row>
    <row r="240" spans="1:18">
      <c r="A240" s="105">
        <v>37833</v>
      </c>
      <c r="B240" s="103">
        <v>20.100000000000001</v>
      </c>
      <c r="C240" s="103">
        <v>21.7</v>
      </c>
      <c r="D240" s="104">
        <v>0.52777777777777779</v>
      </c>
      <c r="E240" s="103">
        <v>17.7</v>
      </c>
      <c r="F240" s="104">
        <v>0.99305555555555547</v>
      </c>
      <c r="G240" s="103">
        <v>79</v>
      </c>
      <c r="H240" s="103">
        <v>0</v>
      </c>
      <c r="I240" s="103">
        <v>0</v>
      </c>
      <c r="J240" s="104">
        <v>0</v>
      </c>
      <c r="K240" s="103">
        <v>0</v>
      </c>
      <c r="L240" s="104">
        <v>0</v>
      </c>
      <c r="M240" s="103">
        <v>15</v>
      </c>
      <c r="N240" s="103">
        <v>39</v>
      </c>
      <c r="O240" s="104">
        <v>0.54166666666666663</v>
      </c>
      <c r="P240" s="103">
        <v>38.200000000000003</v>
      </c>
      <c r="Q240" s="103">
        <v>29</v>
      </c>
      <c r="R240" s="103"/>
    </row>
    <row r="241" spans="1:18">
      <c r="A241" s="109"/>
      <c r="B241" s="82">
        <v>19.519354838709681</v>
      </c>
      <c r="C241" s="82">
        <v>21.667741935483871</v>
      </c>
      <c r="D241" s="82">
        <v>0.51008064516129037</v>
      </c>
      <c r="E241" s="82">
        <v>17.06451612903226</v>
      </c>
      <c r="F241" s="82">
        <v>0.36626344086021495</v>
      </c>
      <c r="G241" s="82">
        <v>80.548387096774192</v>
      </c>
      <c r="H241" s="82">
        <v>0.9</v>
      </c>
      <c r="I241" s="82">
        <v>0.48064516129032253</v>
      </c>
      <c r="J241" s="82">
        <v>6.5412186379928308E-2</v>
      </c>
      <c r="K241" s="82">
        <v>0.18064516129032257</v>
      </c>
      <c r="L241" s="82">
        <v>6.5188172043010764E-2</v>
      </c>
      <c r="M241" s="82">
        <v>14.154838709677417</v>
      </c>
      <c r="N241" s="82">
        <v>199.7741935483871</v>
      </c>
      <c r="O241" s="82">
        <v>0.50448028673835121</v>
      </c>
      <c r="P241" s="82">
        <v>38.070967741935476</v>
      </c>
      <c r="Q241" s="82">
        <v>201.12903225806451</v>
      </c>
      <c r="R241" s="82">
        <v>0</v>
      </c>
    </row>
    <row r="245" spans="1:18">
      <c r="A245" s="105">
        <v>37834</v>
      </c>
      <c r="B245" s="103">
        <v>20</v>
      </c>
      <c r="C245" s="103">
        <v>23.3</v>
      </c>
      <c r="D245" s="104">
        <v>0.72916666666666663</v>
      </c>
      <c r="E245" s="103">
        <v>15.5</v>
      </c>
      <c r="F245" s="104">
        <v>0.23611111111111113</v>
      </c>
      <c r="G245" s="103">
        <v>83</v>
      </c>
      <c r="H245" s="103">
        <v>0</v>
      </c>
      <c r="I245" s="103">
        <v>0</v>
      </c>
      <c r="J245" s="104">
        <v>0</v>
      </c>
      <c r="K245" s="103">
        <v>0</v>
      </c>
      <c r="L245" s="104">
        <v>0</v>
      </c>
      <c r="M245" s="103">
        <v>14.6</v>
      </c>
      <c r="N245" s="103">
        <v>46</v>
      </c>
      <c r="O245" s="104">
        <v>0.5</v>
      </c>
      <c r="P245" s="103">
        <v>28.8</v>
      </c>
      <c r="Q245" s="103">
        <v>63</v>
      </c>
      <c r="R245" s="103"/>
    </row>
    <row r="246" spans="1:18">
      <c r="A246" s="108">
        <v>37835</v>
      </c>
      <c r="B246" s="106">
        <v>21.5</v>
      </c>
      <c r="C246" s="106">
        <v>26.2</v>
      </c>
      <c r="D246" s="107">
        <v>0.5625</v>
      </c>
      <c r="E246" s="106">
        <v>17</v>
      </c>
      <c r="F246" s="107">
        <v>0.22916666666666666</v>
      </c>
      <c r="G246" s="106">
        <v>83</v>
      </c>
      <c r="H246" s="106">
        <v>0</v>
      </c>
      <c r="I246" s="106">
        <v>0</v>
      </c>
      <c r="J246" s="107">
        <v>0</v>
      </c>
      <c r="K246" s="106">
        <v>0</v>
      </c>
      <c r="L246" s="107">
        <v>0</v>
      </c>
      <c r="M246" s="106">
        <v>15.1</v>
      </c>
      <c r="N246" s="106">
        <v>80</v>
      </c>
      <c r="O246" s="107">
        <v>0.65277777777777779</v>
      </c>
      <c r="P246" s="106">
        <v>37.1</v>
      </c>
      <c r="Q246" s="106">
        <v>38</v>
      </c>
      <c r="R246" s="106"/>
    </row>
    <row r="247" spans="1:18">
      <c r="A247" s="105">
        <v>37836</v>
      </c>
      <c r="B247" s="103">
        <v>24.3</v>
      </c>
      <c r="C247" s="103">
        <v>30.9</v>
      </c>
      <c r="D247" s="104">
        <v>0.95833333333333337</v>
      </c>
      <c r="E247" s="103">
        <v>19.8</v>
      </c>
      <c r="F247" s="104">
        <v>0.20833333333333334</v>
      </c>
      <c r="G247" s="103">
        <v>72</v>
      </c>
      <c r="H247" s="103">
        <v>0</v>
      </c>
      <c r="I247" s="103">
        <v>0</v>
      </c>
      <c r="J247" s="104">
        <v>0</v>
      </c>
      <c r="K247" s="103">
        <v>0</v>
      </c>
      <c r="L247" s="104">
        <v>0</v>
      </c>
      <c r="M247" s="103">
        <v>14.3</v>
      </c>
      <c r="N247" s="103">
        <v>108</v>
      </c>
      <c r="O247" s="104">
        <v>0.39583333333333331</v>
      </c>
      <c r="P247" s="103">
        <v>61.2</v>
      </c>
      <c r="Q247" s="103">
        <v>267</v>
      </c>
      <c r="R247" s="103"/>
    </row>
    <row r="248" spans="1:18">
      <c r="A248" s="108">
        <v>37837</v>
      </c>
      <c r="B248" s="106">
        <v>28.1</v>
      </c>
      <c r="C248" s="106">
        <v>40.1</v>
      </c>
      <c r="D248" s="107">
        <v>0.52777777777777779</v>
      </c>
      <c r="E248" s="106">
        <v>21.4</v>
      </c>
      <c r="F248" s="107">
        <v>0.95833333333333337</v>
      </c>
      <c r="G248" s="106">
        <v>62</v>
      </c>
      <c r="H248" s="106">
        <v>0</v>
      </c>
      <c r="I248" s="106">
        <v>0</v>
      </c>
      <c r="J248" s="107">
        <v>0</v>
      </c>
      <c r="K248" s="106">
        <v>0</v>
      </c>
      <c r="L248" s="107">
        <v>0</v>
      </c>
      <c r="M248" s="106">
        <v>15.8</v>
      </c>
      <c r="N248" s="106">
        <v>168</v>
      </c>
      <c r="O248" s="107">
        <v>0.10416666666666667</v>
      </c>
      <c r="P248" s="106">
        <v>46.8</v>
      </c>
      <c r="Q248" s="106">
        <v>124</v>
      </c>
      <c r="R248" s="106"/>
    </row>
    <row r="249" spans="1:18">
      <c r="A249" s="105">
        <v>37838</v>
      </c>
      <c r="B249" s="103">
        <v>22.5</v>
      </c>
      <c r="C249" s="103">
        <v>24.5</v>
      </c>
      <c r="D249" s="104">
        <v>0.57638888888888895</v>
      </c>
      <c r="E249" s="103">
        <v>20.8</v>
      </c>
      <c r="F249" s="104">
        <v>0.10416666666666667</v>
      </c>
      <c r="G249" s="103">
        <v>86</v>
      </c>
      <c r="H249" s="103">
        <v>0</v>
      </c>
      <c r="I249" s="103">
        <v>0</v>
      </c>
      <c r="J249" s="104">
        <v>0</v>
      </c>
      <c r="K249" s="103">
        <v>0</v>
      </c>
      <c r="L249" s="104">
        <v>0</v>
      </c>
      <c r="M249" s="103">
        <v>12.7</v>
      </c>
      <c r="N249" s="103">
        <v>296</v>
      </c>
      <c r="O249" s="104">
        <v>0.8125</v>
      </c>
      <c r="P249" s="103">
        <v>40.299999999999997</v>
      </c>
      <c r="Q249" s="103">
        <v>275</v>
      </c>
      <c r="R249" s="103"/>
    </row>
    <row r="250" spans="1:18">
      <c r="A250" s="108">
        <v>37839</v>
      </c>
      <c r="B250" s="106">
        <v>22.8</v>
      </c>
      <c r="C250" s="106">
        <v>24.1</v>
      </c>
      <c r="D250" s="107">
        <v>0.5625</v>
      </c>
      <c r="E250" s="106">
        <v>21.1</v>
      </c>
      <c r="F250" s="107">
        <v>0.99305555555555547</v>
      </c>
      <c r="G250" s="106">
        <v>86</v>
      </c>
      <c r="H250" s="106">
        <v>0</v>
      </c>
      <c r="I250" s="106">
        <v>0</v>
      </c>
      <c r="J250" s="107">
        <v>0</v>
      </c>
      <c r="K250" s="106">
        <v>0</v>
      </c>
      <c r="L250" s="107">
        <v>0</v>
      </c>
      <c r="M250" s="106">
        <v>10.199999999999999</v>
      </c>
      <c r="N250" s="106">
        <v>324</v>
      </c>
      <c r="O250" s="107">
        <v>5.5555555555555552E-2</v>
      </c>
      <c r="P250" s="106">
        <v>24.8</v>
      </c>
      <c r="Q250" s="106">
        <v>103</v>
      </c>
      <c r="R250" s="106"/>
    </row>
    <row r="251" spans="1:18">
      <c r="A251" s="105">
        <v>37840</v>
      </c>
      <c r="B251" s="103">
        <v>23.1</v>
      </c>
      <c r="C251" s="103">
        <v>26.6</v>
      </c>
      <c r="D251" s="104">
        <v>0.63194444444444442</v>
      </c>
      <c r="E251" s="103">
        <v>19.600000000000001</v>
      </c>
      <c r="F251" s="104">
        <v>0.18055555555555555</v>
      </c>
      <c r="G251" s="103">
        <v>87</v>
      </c>
      <c r="H251" s="103">
        <v>0</v>
      </c>
      <c r="I251" s="103">
        <v>0</v>
      </c>
      <c r="J251" s="104">
        <v>0</v>
      </c>
      <c r="K251" s="103">
        <v>0</v>
      </c>
      <c r="L251" s="104">
        <v>0</v>
      </c>
      <c r="M251" s="103">
        <v>11.6</v>
      </c>
      <c r="N251" s="103">
        <v>38</v>
      </c>
      <c r="O251" s="104">
        <v>0.56944444444444442</v>
      </c>
      <c r="P251" s="103">
        <v>32.4</v>
      </c>
      <c r="Q251" s="103">
        <v>34</v>
      </c>
      <c r="R251" s="103"/>
    </row>
    <row r="252" spans="1:18">
      <c r="A252" s="108">
        <v>37841</v>
      </c>
      <c r="B252" s="106">
        <v>26.2</v>
      </c>
      <c r="C252" s="106">
        <v>32.6</v>
      </c>
      <c r="D252" s="107">
        <v>0.63194444444444442</v>
      </c>
      <c r="E252" s="106">
        <v>21.8</v>
      </c>
      <c r="F252" s="107">
        <v>0.15277777777777776</v>
      </c>
      <c r="G252" s="106">
        <v>76</v>
      </c>
      <c r="H252" s="106">
        <v>0</v>
      </c>
      <c r="I252" s="106">
        <v>0</v>
      </c>
      <c r="J252" s="107">
        <v>0</v>
      </c>
      <c r="K252" s="106">
        <v>0</v>
      </c>
      <c r="L252" s="107">
        <v>0</v>
      </c>
      <c r="M252" s="106">
        <v>15</v>
      </c>
      <c r="N252" s="106">
        <v>122</v>
      </c>
      <c r="O252" s="107">
        <v>0.27083333333333331</v>
      </c>
      <c r="P252" s="106">
        <v>42.5</v>
      </c>
      <c r="Q252" s="106">
        <v>125</v>
      </c>
      <c r="R252" s="106"/>
    </row>
    <row r="253" spans="1:18">
      <c r="A253" s="105">
        <v>37842</v>
      </c>
      <c r="B253" s="103">
        <v>23.4</v>
      </c>
      <c r="C253" s="103">
        <v>24.9</v>
      </c>
      <c r="D253" s="104">
        <v>0.64583333333333337</v>
      </c>
      <c r="E253" s="103">
        <v>21.6</v>
      </c>
      <c r="F253" s="104">
        <v>0.22916666666666666</v>
      </c>
      <c r="G253" s="103">
        <v>86</v>
      </c>
      <c r="H253" s="103">
        <v>0</v>
      </c>
      <c r="I253" s="103">
        <v>0</v>
      </c>
      <c r="J253" s="104">
        <v>0</v>
      </c>
      <c r="K253" s="103">
        <v>0</v>
      </c>
      <c r="L253" s="104">
        <v>0</v>
      </c>
      <c r="M253" s="103">
        <v>12</v>
      </c>
      <c r="N253" s="103">
        <v>278</v>
      </c>
      <c r="O253" s="104">
        <v>0.22916666666666666</v>
      </c>
      <c r="P253" s="103">
        <v>34.200000000000003</v>
      </c>
      <c r="Q253" s="103">
        <v>121</v>
      </c>
      <c r="R253" s="103"/>
    </row>
    <row r="254" spans="1:18">
      <c r="A254" s="108">
        <v>37843</v>
      </c>
      <c r="B254" s="106">
        <v>23</v>
      </c>
      <c r="C254" s="106">
        <v>23.6</v>
      </c>
      <c r="D254" s="107">
        <v>0.70138888888888884</v>
      </c>
      <c r="E254" s="106">
        <v>22.4</v>
      </c>
      <c r="F254" s="107">
        <v>0</v>
      </c>
      <c r="G254" s="106">
        <v>85</v>
      </c>
      <c r="H254" s="106">
        <v>0</v>
      </c>
      <c r="I254" s="106">
        <v>0</v>
      </c>
      <c r="J254" s="107">
        <v>0</v>
      </c>
      <c r="K254" s="106">
        <v>0</v>
      </c>
      <c r="L254" s="107">
        <v>0</v>
      </c>
      <c r="M254" s="106">
        <v>15.5</v>
      </c>
      <c r="N254" s="106">
        <v>283</v>
      </c>
      <c r="O254" s="107">
        <v>0.53472222222222221</v>
      </c>
      <c r="P254" s="106">
        <v>33.1</v>
      </c>
      <c r="Q254" s="106">
        <v>296</v>
      </c>
      <c r="R254" s="106"/>
    </row>
    <row r="255" spans="1:18">
      <c r="A255" s="105">
        <v>37844</v>
      </c>
      <c r="B255" s="103">
        <v>23.6</v>
      </c>
      <c r="C255" s="103">
        <v>25</v>
      </c>
      <c r="D255" s="104">
        <v>0.59027777777777779</v>
      </c>
      <c r="E255" s="103">
        <v>22</v>
      </c>
      <c r="F255" s="104">
        <v>0.97916666666666663</v>
      </c>
      <c r="G255" s="103">
        <v>83</v>
      </c>
      <c r="H255" s="103">
        <v>0</v>
      </c>
      <c r="I255" s="103">
        <v>0</v>
      </c>
      <c r="J255" s="104">
        <v>0</v>
      </c>
      <c r="K255" s="103">
        <v>0</v>
      </c>
      <c r="L255" s="104">
        <v>0</v>
      </c>
      <c r="M255" s="103">
        <v>10</v>
      </c>
      <c r="N255" s="103">
        <v>19</v>
      </c>
      <c r="O255" s="104">
        <v>0.61805555555555558</v>
      </c>
      <c r="P255" s="103">
        <v>32</v>
      </c>
      <c r="Q255" s="103">
        <v>23</v>
      </c>
      <c r="R255" s="103"/>
    </row>
    <row r="256" spans="1:18">
      <c r="A256" s="108">
        <v>37845</v>
      </c>
      <c r="B256" s="106">
        <v>23.7</v>
      </c>
      <c r="C256" s="106">
        <v>25.3</v>
      </c>
      <c r="D256" s="107">
        <v>0.47916666666666669</v>
      </c>
      <c r="E256" s="106">
        <v>22.3</v>
      </c>
      <c r="F256" s="107">
        <v>0</v>
      </c>
      <c r="G256" s="106">
        <v>88</v>
      </c>
      <c r="H256" s="106">
        <v>0</v>
      </c>
      <c r="I256" s="106">
        <v>0</v>
      </c>
      <c r="J256" s="107">
        <v>0</v>
      </c>
      <c r="K256" s="106">
        <v>0</v>
      </c>
      <c r="L256" s="107">
        <v>0</v>
      </c>
      <c r="M256" s="106">
        <v>9.1</v>
      </c>
      <c r="N256" s="106">
        <v>14</v>
      </c>
      <c r="O256" s="107">
        <v>0.5625</v>
      </c>
      <c r="P256" s="106">
        <v>35.6</v>
      </c>
      <c r="Q256" s="106">
        <v>18</v>
      </c>
      <c r="R256" s="106"/>
    </row>
    <row r="257" spans="1:18">
      <c r="A257" s="105">
        <v>37846</v>
      </c>
      <c r="B257" s="103">
        <v>24.1</v>
      </c>
      <c r="C257" s="103">
        <v>31.3</v>
      </c>
      <c r="D257" s="104">
        <v>0.5</v>
      </c>
      <c r="E257" s="103">
        <v>21.9</v>
      </c>
      <c r="F257" s="104">
        <v>9.7222222222222224E-2</v>
      </c>
      <c r="G257" s="103">
        <v>88</v>
      </c>
      <c r="H257" s="103">
        <v>0</v>
      </c>
      <c r="I257" s="103">
        <v>0</v>
      </c>
      <c r="J257" s="104">
        <v>0</v>
      </c>
      <c r="K257" s="103">
        <v>0</v>
      </c>
      <c r="L257" s="104">
        <v>0</v>
      </c>
      <c r="M257" s="103">
        <v>14.5</v>
      </c>
      <c r="N257" s="103">
        <v>284</v>
      </c>
      <c r="O257" s="104">
        <v>0.68055555555555547</v>
      </c>
      <c r="P257" s="103">
        <v>49.3</v>
      </c>
      <c r="Q257" s="103">
        <v>279</v>
      </c>
      <c r="R257" s="103"/>
    </row>
    <row r="258" spans="1:18">
      <c r="A258" s="108">
        <v>37847</v>
      </c>
      <c r="B258" s="106">
        <v>22.7</v>
      </c>
      <c r="C258" s="106">
        <v>24.1</v>
      </c>
      <c r="D258" s="107">
        <v>0.47222222222222227</v>
      </c>
      <c r="E258" s="106">
        <v>21.9</v>
      </c>
      <c r="F258" s="107">
        <v>0.98611111111111116</v>
      </c>
      <c r="G258" s="106">
        <v>82</v>
      </c>
      <c r="H258" s="106">
        <v>0</v>
      </c>
      <c r="I258" s="106">
        <v>0</v>
      </c>
      <c r="J258" s="107">
        <v>0</v>
      </c>
      <c r="K258" s="106">
        <v>0</v>
      </c>
      <c r="L258" s="107">
        <v>0</v>
      </c>
      <c r="M258" s="106">
        <v>17.100000000000001</v>
      </c>
      <c r="N258" s="106">
        <v>284</v>
      </c>
      <c r="O258" s="107">
        <v>0.70833333333333337</v>
      </c>
      <c r="P258" s="106">
        <v>33.1</v>
      </c>
      <c r="Q258" s="106">
        <v>296</v>
      </c>
      <c r="R258" s="106"/>
    </row>
    <row r="259" spans="1:18">
      <c r="A259" s="105">
        <v>37848</v>
      </c>
      <c r="B259" s="103">
        <v>22.5</v>
      </c>
      <c r="C259" s="103">
        <v>23.8</v>
      </c>
      <c r="D259" s="104">
        <v>0.51388888888888895</v>
      </c>
      <c r="E259" s="103">
        <v>20.9</v>
      </c>
      <c r="F259" s="104">
        <v>0.25</v>
      </c>
      <c r="G259" s="103">
        <v>78</v>
      </c>
      <c r="H259" s="103">
        <v>0.2</v>
      </c>
      <c r="I259" s="103">
        <v>0.2</v>
      </c>
      <c r="J259" s="104">
        <v>0.98611111111111116</v>
      </c>
      <c r="K259" s="103">
        <v>0.2</v>
      </c>
      <c r="L259" s="104">
        <v>0.98611111111111116</v>
      </c>
      <c r="M259" s="103">
        <v>12.6</v>
      </c>
      <c r="N259" s="103">
        <v>324</v>
      </c>
      <c r="O259" s="104">
        <v>0.625</v>
      </c>
      <c r="P259" s="103">
        <v>35.6</v>
      </c>
      <c r="Q259" s="103">
        <v>347</v>
      </c>
      <c r="R259" s="103"/>
    </row>
    <row r="260" spans="1:18">
      <c r="A260" s="108">
        <v>37849</v>
      </c>
      <c r="B260" s="106">
        <v>20.5</v>
      </c>
      <c r="C260" s="106">
        <v>22.1</v>
      </c>
      <c r="D260" s="107">
        <v>0.4513888888888889</v>
      </c>
      <c r="E260" s="106">
        <v>19.600000000000001</v>
      </c>
      <c r="F260" s="107">
        <v>0.5</v>
      </c>
      <c r="G260" s="106">
        <v>88</v>
      </c>
      <c r="H260" s="106">
        <v>49.1</v>
      </c>
      <c r="I260" s="106">
        <v>27.6</v>
      </c>
      <c r="J260" s="107">
        <v>0.1875</v>
      </c>
      <c r="K260" s="106">
        <v>8.4</v>
      </c>
      <c r="L260" s="107">
        <v>0.18055555555555555</v>
      </c>
      <c r="M260" s="106">
        <v>21</v>
      </c>
      <c r="N260" s="106">
        <v>273</v>
      </c>
      <c r="O260" s="107">
        <v>0.5</v>
      </c>
      <c r="P260" s="106">
        <v>70.599999999999994</v>
      </c>
      <c r="Q260" s="106">
        <v>257</v>
      </c>
      <c r="R260" s="106"/>
    </row>
    <row r="261" spans="1:18">
      <c r="A261" s="105">
        <v>37850</v>
      </c>
      <c r="B261" s="103">
        <v>20.8</v>
      </c>
      <c r="C261" s="103">
        <v>22.7</v>
      </c>
      <c r="D261" s="104">
        <v>0.65972222222222221</v>
      </c>
      <c r="E261" s="103">
        <v>17.899999999999999</v>
      </c>
      <c r="F261" s="104">
        <v>0.21527777777777779</v>
      </c>
      <c r="G261" s="103">
        <v>83</v>
      </c>
      <c r="H261" s="103">
        <v>0</v>
      </c>
      <c r="I261" s="103">
        <v>0</v>
      </c>
      <c r="J261" s="104">
        <v>0</v>
      </c>
      <c r="K261" s="103">
        <v>0</v>
      </c>
      <c r="L261" s="104">
        <v>0</v>
      </c>
      <c r="M261" s="103">
        <v>10.9</v>
      </c>
      <c r="N261" s="103">
        <v>65</v>
      </c>
      <c r="O261" s="104">
        <v>0.63888888888888895</v>
      </c>
      <c r="P261" s="103">
        <v>24.1</v>
      </c>
      <c r="Q261" s="103">
        <v>63</v>
      </c>
      <c r="R261" s="103"/>
    </row>
    <row r="262" spans="1:18">
      <c r="A262" s="108">
        <v>37851</v>
      </c>
      <c r="B262" s="106">
        <v>22.1</v>
      </c>
      <c r="C262" s="106">
        <v>25.2</v>
      </c>
      <c r="D262" s="107">
        <v>0.40277777777777773</v>
      </c>
      <c r="E262" s="106">
        <v>19</v>
      </c>
      <c r="F262" s="107">
        <v>0.23611111111111113</v>
      </c>
      <c r="G262" s="106">
        <v>84</v>
      </c>
      <c r="H262" s="106">
        <v>0</v>
      </c>
      <c r="I262" s="106">
        <v>0</v>
      </c>
      <c r="J262" s="107">
        <v>0</v>
      </c>
      <c r="K262" s="106">
        <v>0</v>
      </c>
      <c r="L262" s="107">
        <v>0</v>
      </c>
      <c r="M262" s="106">
        <v>12.7</v>
      </c>
      <c r="N262" s="106">
        <v>42</v>
      </c>
      <c r="O262" s="107">
        <v>0.56944444444444442</v>
      </c>
      <c r="P262" s="106">
        <v>41.4</v>
      </c>
      <c r="Q262" s="106">
        <v>26</v>
      </c>
      <c r="R262" s="106"/>
    </row>
    <row r="263" spans="1:18">
      <c r="A263" s="105">
        <v>37852</v>
      </c>
      <c r="B263" s="103">
        <v>22.6</v>
      </c>
      <c r="C263" s="103">
        <v>25.4</v>
      </c>
      <c r="D263" s="104">
        <v>0.59722222222222221</v>
      </c>
      <c r="E263" s="103">
        <v>21.1</v>
      </c>
      <c r="F263" s="104">
        <v>0.20138888888888887</v>
      </c>
      <c r="G263" s="103">
        <v>81</v>
      </c>
      <c r="H263" s="103">
        <v>0</v>
      </c>
      <c r="I263" s="103">
        <v>0</v>
      </c>
      <c r="J263" s="104">
        <v>0</v>
      </c>
      <c r="K263" s="103">
        <v>0</v>
      </c>
      <c r="L263" s="104">
        <v>0</v>
      </c>
      <c r="M263" s="103">
        <v>12.2</v>
      </c>
      <c r="N263" s="103">
        <v>20</v>
      </c>
      <c r="O263" s="104">
        <v>0.61111111111111105</v>
      </c>
      <c r="P263" s="103">
        <v>43.2</v>
      </c>
      <c r="Q263" s="103">
        <v>21</v>
      </c>
      <c r="R263" s="103"/>
    </row>
    <row r="264" spans="1:18">
      <c r="A264" s="108">
        <v>37853</v>
      </c>
      <c r="B264" s="106">
        <v>21.5</v>
      </c>
      <c r="C264" s="106">
        <v>22.8</v>
      </c>
      <c r="D264" s="107">
        <v>0.66666666666666663</v>
      </c>
      <c r="E264" s="106">
        <v>19.3</v>
      </c>
      <c r="F264" s="107">
        <v>0.25</v>
      </c>
      <c r="G264" s="106">
        <v>80</v>
      </c>
      <c r="H264" s="106">
        <v>2.2000000000000002</v>
      </c>
      <c r="I264" s="106">
        <v>1.7</v>
      </c>
      <c r="J264" s="107">
        <v>3.4722222222222224E-2</v>
      </c>
      <c r="K264" s="106">
        <v>1.4</v>
      </c>
      <c r="L264" s="107">
        <v>2.7777777777777776E-2</v>
      </c>
      <c r="M264" s="106">
        <v>15.3</v>
      </c>
      <c r="N264" s="106">
        <v>296</v>
      </c>
      <c r="O264" s="107">
        <v>6.9444444444444434E-2</v>
      </c>
      <c r="P264" s="106">
        <v>51.1</v>
      </c>
      <c r="Q264" s="106">
        <v>100</v>
      </c>
      <c r="R264" s="106"/>
    </row>
    <row r="265" spans="1:18">
      <c r="A265" s="105">
        <v>37854</v>
      </c>
      <c r="B265" s="103">
        <v>21.6</v>
      </c>
      <c r="C265" s="103">
        <v>23.5</v>
      </c>
      <c r="D265" s="104">
        <v>0.69444444444444453</v>
      </c>
      <c r="E265" s="103">
        <v>18.8</v>
      </c>
      <c r="F265" s="104">
        <v>0.23611111111111113</v>
      </c>
      <c r="G265" s="103">
        <v>81</v>
      </c>
      <c r="H265" s="103">
        <v>0</v>
      </c>
      <c r="I265" s="103">
        <v>0</v>
      </c>
      <c r="J265" s="104">
        <v>0</v>
      </c>
      <c r="K265" s="103">
        <v>0</v>
      </c>
      <c r="L265" s="104">
        <v>0</v>
      </c>
      <c r="M265" s="103">
        <v>12.6</v>
      </c>
      <c r="N265" s="103">
        <v>40</v>
      </c>
      <c r="O265" s="104">
        <v>0.59027777777777779</v>
      </c>
      <c r="P265" s="103">
        <v>39.6</v>
      </c>
      <c r="Q265" s="103">
        <v>26</v>
      </c>
      <c r="R265" s="103"/>
    </row>
    <row r="266" spans="1:18">
      <c r="A266" s="108">
        <v>37855</v>
      </c>
      <c r="B266" s="106">
        <v>22.6</v>
      </c>
      <c r="C266" s="106">
        <v>24</v>
      </c>
      <c r="D266" s="107">
        <v>0.59027777777777779</v>
      </c>
      <c r="E266" s="106">
        <v>20.9</v>
      </c>
      <c r="F266" s="107">
        <v>0.24305555555555555</v>
      </c>
      <c r="G266" s="106">
        <v>79</v>
      </c>
      <c r="H266" s="106">
        <v>0</v>
      </c>
      <c r="I266" s="106">
        <v>0</v>
      </c>
      <c r="J266" s="107">
        <v>0</v>
      </c>
      <c r="K266" s="106">
        <v>0</v>
      </c>
      <c r="L266" s="107">
        <v>0</v>
      </c>
      <c r="M266" s="106">
        <v>10.4</v>
      </c>
      <c r="N266" s="106">
        <v>36</v>
      </c>
      <c r="O266" s="107">
        <v>0.51388888888888895</v>
      </c>
      <c r="P266" s="106">
        <v>36</v>
      </c>
      <c r="Q266" s="106">
        <v>30</v>
      </c>
      <c r="R266" s="106"/>
    </row>
    <row r="267" spans="1:18">
      <c r="A267" s="105">
        <v>37856</v>
      </c>
      <c r="B267" s="103">
        <v>21.4</v>
      </c>
      <c r="C267" s="103">
        <v>23.2</v>
      </c>
      <c r="D267" s="104">
        <v>0.60416666666666663</v>
      </c>
      <c r="E267" s="103">
        <v>19.7</v>
      </c>
      <c r="F267" s="104">
        <v>0.16666666666666666</v>
      </c>
      <c r="G267" s="103">
        <v>87</v>
      </c>
      <c r="H267" s="103">
        <v>0</v>
      </c>
      <c r="I267" s="103">
        <v>0</v>
      </c>
      <c r="J267" s="104">
        <v>0</v>
      </c>
      <c r="K267" s="103">
        <v>0</v>
      </c>
      <c r="L267" s="104">
        <v>0</v>
      </c>
      <c r="M267" s="103">
        <v>7.5</v>
      </c>
      <c r="N267" s="103">
        <v>109</v>
      </c>
      <c r="O267" s="104">
        <v>0.15277777777777776</v>
      </c>
      <c r="P267" s="103">
        <v>22</v>
      </c>
      <c r="Q267" s="103">
        <v>103</v>
      </c>
      <c r="R267" s="103"/>
    </row>
    <row r="268" spans="1:18">
      <c r="A268" s="108">
        <v>37857</v>
      </c>
      <c r="B268" s="106">
        <v>21.8</v>
      </c>
      <c r="C268" s="106">
        <v>24.5</v>
      </c>
      <c r="D268" s="107">
        <v>0.54861111111111105</v>
      </c>
      <c r="E268" s="106">
        <v>18.899999999999999</v>
      </c>
      <c r="F268" s="107">
        <v>0.16666666666666666</v>
      </c>
      <c r="G268" s="106">
        <v>87</v>
      </c>
      <c r="H268" s="106">
        <v>0</v>
      </c>
      <c r="I268" s="106">
        <v>0</v>
      </c>
      <c r="J268" s="107">
        <v>0</v>
      </c>
      <c r="K268" s="106">
        <v>0</v>
      </c>
      <c r="L268" s="107">
        <v>0</v>
      </c>
      <c r="M268" s="106">
        <v>12.6</v>
      </c>
      <c r="N268" s="106">
        <v>54</v>
      </c>
      <c r="O268" s="107">
        <v>0.21527777777777779</v>
      </c>
      <c r="P268" s="106">
        <v>25.9</v>
      </c>
      <c r="Q268" s="106">
        <v>125</v>
      </c>
      <c r="R268" s="106"/>
    </row>
    <row r="269" spans="1:18">
      <c r="A269" s="105">
        <v>37858</v>
      </c>
      <c r="B269" s="103">
        <v>20.7</v>
      </c>
      <c r="C269" s="103">
        <v>23.2</v>
      </c>
      <c r="D269" s="104">
        <v>0.47222222222222227</v>
      </c>
      <c r="E269" s="103">
        <v>18.2</v>
      </c>
      <c r="F269" s="104">
        <v>0.92361111111111116</v>
      </c>
      <c r="G269" s="103">
        <v>86</v>
      </c>
      <c r="H269" s="103">
        <v>0.8</v>
      </c>
      <c r="I269" s="103">
        <v>0.4</v>
      </c>
      <c r="J269" s="104">
        <v>0.88888888888888884</v>
      </c>
      <c r="K269" s="103">
        <v>0.3</v>
      </c>
      <c r="L269" s="104">
        <v>0.75</v>
      </c>
      <c r="M269" s="103">
        <v>21.6</v>
      </c>
      <c r="N269" s="103">
        <v>262</v>
      </c>
      <c r="O269" s="104">
        <v>0.83333333333333337</v>
      </c>
      <c r="P269" s="103">
        <v>55.8</v>
      </c>
      <c r="Q269" s="103">
        <v>255</v>
      </c>
      <c r="R269" s="103"/>
    </row>
    <row r="270" spans="1:18">
      <c r="A270" s="108">
        <v>37859</v>
      </c>
      <c r="B270" s="106">
        <v>20.5</v>
      </c>
      <c r="C270" s="106">
        <v>21.9</v>
      </c>
      <c r="D270" s="107">
        <v>0.53472222222222221</v>
      </c>
      <c r="E270" s="106">
        <v>18.899999999999999</v>
      </c>
      <c r="F270" s="107">
        <v>0.23611111111111113</v>
      </c>
      <c r="G270" s="106">
        <v>76</v>
      </c>
      <c r="H270" s="106">
        <v>0</v>
      </c>
      <c r="I270" s="106">
        <v>0</v>
      </c>
      <c r="J270" s="107">
        <v>0</v>
      </c>
      <c r="K270" s="106">
        <v>0</v>
      </c>
      <c r="L270" s="107">
        <v>0</v>
      </c>
      <c r="M270" s="106">
        <v>12.8</v>
      </c>
      <c r="N270" s="106">
        <v>261</v>
      </c>
      <c r="O270" s="107">
        <v>0.22222222222222221</v>
      </c>
      <c r="P270" s="106">
        <v>38.5</v>
      </c>
      <c r="Q270" s="106">
        <v>295</v>
      </c>
      <c r="R270" s="106"/>
    </row>
    <row r="271" spans="1:18">
      <c r="A271" s="105">
        <v>37860</v>
      </c>
      <c r="B271" s="103">
        <v>22</v>
      </c>
      <c r="C271" s="103">
        <v>31.5</v>
      </c>
      <c r="D271" s="104">
        <v>0.52083333333333337</v>
      </c>
      <c r="E271" s="103">
        <v>16.7</v>
      </c>
      <c r="F271" s="104">
        <v>0.21527777777777779</v>
      </c>
      <c r="G271" s="103">
        <v>72</v>
      </c>
      <c r="H271" s="103">
        <v>0</v>
      </c>
      <c r="I271" s="103">
        <v>0</v>
      </c>
      <c r="J271" s="104">
        <v>0</v>
      </c>
      <c r="K271" s="103">
        <v>0</v>
      </c>
      <c r="L271" s="104">
        <v>0</v>
      </c>
      <c r="M271" s="103">
        <v>21.2</v>
      </c>
      <c r="N271" s="103">
        <v>225</v>
      </c>
      <c r="O271" s="104">
        <v>0.65277777777777779</v>
      </c>
      <c r="P271" s="103">
        <v>70.900000000000006</v>
      </c>
      <c r="Q271" s="103">
        <v>267</v>
      </c>
      <c r="R271" s="103"/>
    </row>
    <row r="272" spans="1:18">
      <c r="A272" s="108">
        <v>37861</v>
      </c>
      <c r="B272" s="106">
        <v>22</v>
      </c>
      <c r="C272" s="106">
        <v>27.7</v>
      </c>
      <c r="D272" s="107">
        <v>0.56944444444444442</v>
      </c>
      <c r="E272" s="106">
        <v>18.600000000000001</v>
      </c>
      <c r="F272" s="107">
        <v>0.28472222222222221</v>
      </c>
      <c r="G272" s="106">
        <v>68</v>
      </c>
      <c r="H272" s="106">
        <v>0.7</v>
      </c>
      <c r="I272" s="106">
        <v>0.6</v>
      </c>
      <c r="J272" s="107">
        <v>0.27777777777777779</v>
      </c>
      <c r="K272" s="106">
        <v>0.2</v>
      </c>
      <c r="L272" s="107">
        <v>0.27083333333333331</v>
      </c>
      <c r="M272" s="106">
        <v>22</v>
      </c>
      <c r="N272" s="106">
        <v>169</v>
      </c>
      <c r="O272" s="107">
        <v>0.97916666666666663</v>
      </c>
      <c r="P272" s="106">
        <v>87.5</v>
      </c>
      <c r="Q272" s="106">
        <v>192</v>
      </c>
      <c r="R272" s="106"/>
    </row>
    <row r="273" spans="1:18">
      <c r="A273" s="105">
        <v>37862</v>
      </c>
      <c r="B273" s="103">
        <v>21.9</v>
      </c>
      <c r="C273" s="103">
        <v>25.8</v>
      </c>
      <c r="D273" s="104">
        <v>0.4861111111111111</v>
      </c>
      <c r="E273" s="103">
        <v>19.7</v>
      </c>
      <c r="F273" s="104">
        <v>0.875</v>
      </c>
      <c r="G273" s="103">
        <v>64</v>
      </c>
      <c r="H273" s="103">
        <v>0</v>
      </c>
      <c r="I273" s="103">
        <v>0</v>
      </c>
      <c r="J273" s="104">
        <v>0</v>
      </c>
      <c r="K273" s="103">
        <v>0</v>
      </c>
      <c r="L273" s="104">
        <v>0</v>
      </c>
      <c r="M273" s="103">
        <v>36.799999999999997</v>
      </c>
      <c r="N273" s="103">
        <v>210</v>
      </c>
      <c r="O273" s="104">
        <v>0.20138888888888887</v>
      </c>
      <c r="P273" s="103">
        <v>100.1</v>
      </c>
      <c r="Q273" s="103">
        <v>186</v>
      </c>
      <c r="R273" s="103"/>
    </row>
    <row r="274" spans="1:18">
      <c r="A274" s="108">
        <v>37863</v>
      </c>
      <c r="B274" s="106">
        <v>20</v>
      </c>
      <c r="C274" s="106">
        <v>20.3</v>
      </c>
      <c r="D274" s="107">
        <v>5.5555555555555552E-2</v>
      </c>
      <c r="E274" s="106">
        <v>19.399999999999999</v>
      </c>
      <c r="F274" s="107">
        <v>0.23611111111111113</v>
      </c>
      <c r="G274" s="106">
        <v>75</v>
      </c>
      <c r="H274" s="106">
        <v>0</v>
      </c>
      <c r="I274" s="106">
        <v>0</v>
      </c>
      <c r="J274" s="107">
        <v>0</v>
      </c>
      <c r="K274" s="106">
        <v>0</v>
      </c>
      <c r="L274" s="107">
        <v>0</v>
      </c>
      <c r="M274" s="106">
        <v>9.9</v>
      </c>
      <c r="N274" s="106">
        <v>234</v>
      </c>
      <c r="O274" s="107">
        <v>5.5555555555555552E-2</v>
      </c>
      <c r="P274" s="106">
        <v>24.5</v>
      </c>
      <c r="Q274" s="106">
        <v>260</v>
      </c>
      <c r="R274" s="106"/>
    </row>
    <row r="275" spans="1:18">
      <c r="A275" s="105">
        <v>37864</v>
      </c>
      <c r="B275" s="103">
        <v>17.899999999999999</v>
      </c>
      <c r="C275" s="103">
        <v>20.2</v>
      </c>
      <c r="D275" s="104">
        <v>0.47916666666666669</v>
      </c>
      <c r="E275" s="103">
        <v>16.3</v>
      </c>
      <c r="F275" s="104">
        <v>0.21527777777777779</v>
      </c>
      <c r="G275" s="103">
        <v>82</v>
      </c>
      <c r="H275" s="103">
        <v>2.2999999999999998</v>
      </c>
      <c r="I275" s="103">
        <v>0.6</v>
      </c>
      <c r="J275" s="104">
        <v>0.91666666666666663</v>
      </c>
      <c r="K275" s="103">
        <v>0.2</v>
      </c>
      <c r="L275" s="104">
        <v>0.61111111111111105</v>
      </c>
      <c r="M275" s="103">
        <v>10.7</v>
      </c>
      <c r="N275" s="103">
        <v>92</v>
      </c>
      <c r="O275" s="104">
        <v>0.88888888888888884</v>
      </c>
      <c r="P275" s="103">
        <v>30.2</v>
      </c>
      <c r="Q275" s="103">
        <v>82</v>
      </c>
      <c r="R275" s="103"/>
    </row>
    <row r="276" spans="1:18">
      <c r="A276" s="109"/>
      <c r="B276" s="82">
        <v>22.303225806451614</v>
      </c>
      <c r="C276" s="82">
        <v>25.493548387096777</v>
      </c>
      <c r="D276" s="82">
        <v>0.56182795698924726</v>
      </c>
      <c r="E276" s="82">
        <v>19.774193548387096</v>
      </c>
      <c r="F276" s="82">
        <v>0.34856630824372759</v>
      </c>
      <c r="G276" s="82">
        <v>80.58064516129032</v>
      </c>
      <c r="H276" s="82">
        <v>1.7838709677419355</v>
      </c>
      <c r="I276" s="82">
        <v>1.0032258064516129</v>
      </c>
      <c r="J276" s="82">
        <v>0.10618279569892472</v>
      </c>
      <c r="K276" s="82">
        <v>0.34516129032258064</v>
      </c>
      <c r="L276" s="82">
        <v>9.1173835125448022E-2</v>
      </c>
      <c r="M276" s="82">
        <v>14.525806451612903</v>
      </c>
      <c r="N276" s="82">
        <v>163.09677419354838</v>
      </c>
      <c r="O276" s="82">
        <v>0.4843189964157707</v>
      </c>
      <c r="P276" s="82">
        <v>42.845161290322579</v>
      </c>
      <c r="Q276" s="82">
        <v>151.51612903225808</v>
      </c>
      <c r="R276" s="82">
        <v>0</v>
      </c>
    </row>
    <row r="280" spans="1:18">
      <c r="A280" s="105">
        <v>37865</v>
      </c>
      <c r="B280" s="103">
        <v>16.899999999999999</v>
      </c>
      <c r="C280" s="103">
        <v>17.899999999999999</v>
      </c>
      <c r="D280" s="104">
        <v>0.75</v>
      </c>
      <c r="E280" s="103">
        <v>15.5</v>
      </c>
      <c r="F280" s="104">
        <v>0.25</v>
      </c>
      <c r="G280" s="103">
        <v>84</v>
      </c>
      <c r="H280" s="103">
        <v>2.6</v>
      </c>
      <c r="I280" s="103">
        <v>1.6</v>
      </c>
      <c r="J280" s="104">
        <v>0.97916666666666663</v>
      </c>
      <c r="K280" s="103">
        <v>0.8</v>
      </c>
      <c r="L280" s="104">
        <v>0.96527777777777779</v>
      </c>
      <c r="M280" s="103">
        <v>14.8</v>
      </c>
      <c r="N280" s="103">
        <v>273</v>
      </c>
      <c r="O280" s="104">
        <v>0.54861111111111105</v>
      </c>
      <c r="P280" s="103">
        <v>44.6</v>
      </c>
      <c r="Q280" s="103">
        <v>344</v>
      </c>
      <c r="R280" s="103"/>
    </row>
    <row r="281" spans="1:18">
      <c r="A281" s="108">
        <v>37866</v>
      </c>
      <c r="B281" s="106">
        <v>17.8</v>
      </c>
      <c r="C281" s="106">
        <v>20.6</v>
      </c>
      <c r="D281" s="107">
        <v>0.66666666666666663</v>
      </c>
      <c r="E281" s="106">
        <v>15.4</v>
      </c>
      <c r="F281" s="107">
        <v>0.15972222222222224</v>
      </c>
      <c r="G281" s="106">
        <v>78</v>
      </c>
      <c r="H281" s="106">
        <v>0.4</v>
      </c>
      <c r="I281" s="106">
        <v>1.6</v>
      </c>
      <c r="J281" s="107">
        <v>0</v>
      </c>
      <c r="K281" s="106">
        <v>0.1</v>
      </c>
      <c r="L281" s="107">
        <v>0</v>
      </c>
      <c r="M281" s="106">
        <v>10.6</v>
      </c>
      <c r="N281" s="106">
        <v>77</v>
      </c>
      <c r="O281" s="107">
        <v>0.65277777777777779</v>
      </c>
      <c r="P281" s="106">
        <v>29.5</v>
      </c>
      <c r="Q281" s="106">
        <v>25</v>
      </c>
      <c r="R281" s="106"/>
    </row>
    <row r="282" spans="1:18">
      <c r="A282" s="105">
        <v>37867</v>
      </c>
      <c r="B282" s="103">
        <v>17.7</v>
      </c>
      <c r="C282" s="103">
        <v>20.100000000000001</v>
      </c>
      <c r="D282" s="104">
        <v>0.6875</v>
      </c>
      <c r="E282" s="103">
        <v>15.5</v>
      </c>
      <c r="F282" s="104">
        <v>7.6388888888888895E-2</v>
      </c>
      <c r="G282" s="103">
        <v>73</v>
      </c>
      <c r="H282" s="103">
        <v>8</v>
      </c>
      <c r="I282" s="103">
        <v>6.8</v>
      </c>
      <c r="J282" s="104">
        <v>0.92361111111111116</v>
      </c>
      <c r="K282" s="103">
        <v>3.7</v>
      </c>
      <c r="L282" s="104">
        <v>0.90972222222222221</v>
      </c>
      <c r="M282" s="103">
        <v>11.9</v>
      </c>
      <c r="N282" s="103">
        <v>84</v>
      </c>
      <c r="O282" s="104">
        <v>0.61111111111111105</v>
      </c>
      <c r="P282" s="103">
        <v>33.799999999999997</v>
      </c>
      <c r="Q282" s="103">
        <v>25</v>
      </c>
      <c r="R282" s="103"/>
    </row>
    <row r="283" spans="1:18">
      <c r="A283" s="108">
        <v>37868</v>
      </c>
      <c r="B283" s="106">
        <v>19.5</v>
      </c>
      <c r="C283" s="106">
        <v>26.9</v>
      </c>
      <c r="D283" s="107">
        <v>0.59722222222222221</v>
      </c>
      <c r="E283" s="106">
        <v>15.8</v>
      </c>
      <c r="F283" s="107">
        <v>0.15277777777777776</v>
      </c>
      <c r="G283" s="106">
        <v>80</v>
      </c>
      <c r="H283" s="106">
        <v>0</v>
      </c>
      <c r="I283" s="106">
        <v>0</v>
      </c>
      <c r="J283" s="107">
        <v>0</v>
      </c>
      <c r="K283" s="106">
        <v>0</v>
      </c>
      <c r="L283" s="107">
        <v>0</v>
      </c>
      <c r="M283" s="106">
        <v>15.4</v>
      </c>
      <c r="N283" s="106">
        <v>132</v>
      </c>
      <c r="O283" s="107">
        <v>0.54861111111111105</v>
      </c>
      <c r="P283" s="106">
        <v>38.9</v>
      </c>
      <c r="Q283" s="106">
        <v>138</v>
      </c>
      <c r="R283" s="106"/>
    </row>
    <row r="284" spans="1:18">
      <c r="A284" s="105">
        <v>37869</v>
      </c>
      <c r="B284" s="103">
        <v>19.899999999999999</v>
      </c>
      <c r="C284" s="103">
        <v>21.4</v>
      </c>
      <c r="D284" s="104">
        <v>0.375</v>
      </c>
      <c r="E284" s="103">
        <v>18.100000000000001</v>
      </c>
      <c r="F284" s="104">
        <v>6.25E-2</v>
      </c>
      <c r="G284" s="103">
        <v>80</v>
      </c>
      <c r="H284" s="103">
        <v>0</v>
      </c>
      <c r="I284" s="103">
        <v>0</v>
      </c>
      <c r="J284" s="104">
        <v>0</v>
      </c>
      <c r="K284" s="103">
        <v>0</v>
      </c>
      <c r="L284" s="104">
        <v>0</v>
      </c>
      <c r="M284" s="103">
        <v>18.5</v>
      </c>
      <c r="N284" s="103">
        <v>265</v>
      </c>
      <c r="O284" s="104">
        <v>0.61111111111111105</v>
      </c>
      <c r="P284" s="103">
        <v>43.2</v>
      </c>
      <c r="Q284" s="103">
        <v>287</v>
      </c>
      <c r="R284" s="103"/>
    </row>
    <row r="285" spans="1:18">
      <c r="A285" s="108">
        <v>37870</v>
      </c>
      <c r="B285" s="106">
        <v>18.7</v>
      </c>
      <c r="C285" s="106">
        <v>19.399999999999999</v>
      </c>
      <c r="D285" s="107">
        <v>0</v>
      </c>
      <c r="E285" s="106">
        <v>16.899999999999999</v>
      </c>
      <c r="F285" s="107">
        <v>0.95833333333333337</v>
      </c>
      <c r="G285" s="106">
        <v>80</v>
      </c>
      <c r="H285" s="106">
        <v>0</v>
      </c>
      <c r="I285" s="106">
        <v>0</v>
      </c>
      <c r="J285" s="107">
        <v>0</v>
      </c>
      <c r="K285" s="106">
        <v>0</v>
      </c>
      <c r="L285" s="107">
        <v>0</v>
      </c>
      <c r="M285" s="106">
        <v>14.7</v>
      </c>
      <c r="N285" s="106">
        <v>270</v>
      </c>
      <c r="O285" s="107">
        <v>0.4513888888888889</v>
      </c>
      <c r="P285" s="106">
        <v>41</v>
      </c>
      <c r="Q285" s="106">
        <v>265</v>
      </c>
      <c r="R285" s="106"/>
    </row>
    <row r="286" spans="1:18">
      <c r="A286" s="105">
        <v>37871</v>
      </c>
      <c r="B286" s="103">
        <v>18.100000000000001</v>
      </c>
      <c r="C286" s="103">
        <v>19.899999999999999</v>
      </c>
      <c r="D286" s="104">
        <v>0.94444444444444453</v>
      </c>
      <c r="E286" s="103">
        <v>16.5</v>
      </c>
      <c r="F286" s="104">
        <v>0.31944444444444448</v>
      </c>
      <c r="G286" s="103">
        <v>83</v>
      </c>
      <c r="H286" s="103">
        <v>2.9</v>
      </c>
      <c r="I286" s="103">
        <v>2.2999999999999998</v>
      </c>
      <c r="J286" s="104">
        <v>0.3125</v>
      </c>
      <c r="K286" s="103">
        <v>1.2</v>
      </c>
      <c r="L286" s="104">
        <v>0.29166666666666669</v>
      </c>
      <c r="M286" s="103">
        <v>11.2</v>
      </c>
      <c r="N286" s="103">
        <v>284</v>
      </c>
      <c r="O286" s="104">
        <v>0.97916666666666663</v>
      </c>
      <c r="P286" s="103">
        <v>37.799999999999997</v>
      </c>
      <c r="Q286" s="103">
        <v>244</v>
      </c>
      <c r="R286" s="103"/>
    </row>
    <row r="287" spans="1:18">
      <c r="A287" s="108">
        <v>37872</v>
      </c>
      <c r="B287" s="106">
        <v>19</v>
      </c>
      <c r="C287" s="106">
        <v>21.2</v>
      </c>
      <c r="D287" s="107">
        <v>0.65277777777777779</v>
      </c>
      <c r="E287" s="106">
        <v>17.100000000000001</v>
      </c>
      <c r="F287" s="107">
        <v>0.50694444444444442</v>
      </c>
      <c r="G287" s="106">
        <v>76</v>
      </c>
      <c r="H287" s="106">
        <v>25.8</v>
      </c>
      <c r="I287" s="106">
        <v>16.8</v>
      </c>
      <c r="J287" s="107">
        <v>0.80555555555555547</v>
      </c>
      <c r="K287" s="106">
        <v>5.7</v>
      </c>
      <c r="L287" s="107">
        <v>0.78472222222222221</v>
      </c>
      <c r="M287" s="106">
        <v>30.9</v>
      </c>
      <c r="N287" s="106">
        <v>248</v>
      </c>
      <c r="O287" s="107">
        <v>0.79166666666666663</v>
      </c>
      <c r="P287" s="106">
        <v>88.2</v>
      </c>
      <c r="Q287" s="106">
        <v>268</v>
      </c>
      <c r="R287" s="106"/>
    </row>
    <row r="288" spans="1:18">
      <c r="A288" s="105">
        <v>37873</v>
      </c>
      <c r="B288" s="103">
        <v>18.2</v>
      </c>
      <c r="C288" s="103">
        <v>18.8</v>
      </c>
      <c r="D288" s="104">
        <v>0.125</v>
      </c>
      <c r="E288" s="103">
        <v>16.100000000000001</v>
      </c>
      <c r="F288" s="104">
        <v>0.22222222222222221</v>
      </c>
      <c r="G288" s="103">
        <v>72</v>
      </c>
      <c r="H288" s="103">
        <v>9.3000000000000007</v>
      </c>
      <c r="I288" s="103">
        <v>7.1</v>
      </c>
      <c r="J288" s="104">
        <v>0.2638888888888889</v>
      </c>
      <c r="K288" s="103">
        <v>1.9</v>
      </c>
      <c r="L288" s="104">
        <v>0.25694444444444448</v>
      </c>
      <c r="M288" s="103">
        <v>50.4</v>
      </c>
      <c r="N288" s="103">
        <v>276</v>
      </c>
      <c r="O288" s="104">
        <v>9.7222222222222224E-2</v>
      </c>
      <c r="P288" s="103">
        <v>104.4</v>
      </c>
      <c r="Q288" s="103">
        <v>261</v>
      </c>
      <c r="R288" s="103"/>
    </row>
    <row r="289" spans="1:18">
      <c r="A289" s="108">
        <v>37874</v>
      </c>
      <c r="B289" s="106">
        <v>17.8</v>
      </c>
      <c r="C289" s="106">
        <v>19.2</v>
      </c>
      <c r="D289" s="107">
        <v>0.59722222222222221</v>
      </c>
      <c r="E289" s="106">
        <v>15.2</v>
      </c>
      <c r="F289" s="107">
        <v>0.28472222222222221</v>
      </c>
      <c r="G289" s="106">
        <v>76</v>
      </c>
      <c r="H289" s="106">
        <v>0</v>
      </c>
      <c r="I289" s="106">
        <v>0</v>
      </c>
      <c r="J289" s="107">
        <v>0</v>
      </c>
      <c r="K289" s="106">
        <v>0</v>
      </c>
      <c r="L289" s="107">
        <v>0</v>
      </c>
      <c r="M289" s="106">
        <v>14.4</v>
      </c>
      <c r="N289" s="106">
        <v>265</v>
      </c>
      <c r="O289" s="107">
        <v>4.1666666666666664E-2</v>
      </c>
      <c r="P289" s="106">
        <v>33.1</v>
      </c>
      <c r="Q289" s="106">
        <v>260</v>
      </c>
      <c r="R289" s="106"/>
    </row>
    <row r="290" spans="1:18">
      <c r="A290" s="105">
        <v>37875</v>
      </c>
      <c r="B290" s="103">
        <v>18.399999999999999</v>
      </c>
      <c r="C290" s="103">
        <v>20.5</v>
      </c>
      <c r="D290" s="104">
        <v>0.72222222222222221</v>
      </c>
      <c r="E290" s="103">
        <v>16</v>
      </c>
      <c r="F290" s="104">
        <v>0.14583333333333334</v>
      </c>
      <c r="G290" s="103">
        <v>89</v>
      </c>
      <c r="H290" s="103">
        <v>2.2999999999999998</v>
      </c>
      <c r="I290" s="103">
        <v>1.9</v>
      </c>
      <c r="J290" s="104">
        <v>0.34722222222222227</v>
      </c>
      <c r="K290" s="103">
        <v>0.6</v>
      </c>
      <c r="L290" s="104">
        <v>0.33333333333333331</v>
      </c>
      <c r="M290" s="103">
        <v>9</v>
      </c>
      <c r="N290" s="103">
        <v>99</v>
      </c>
      <c r="O290" s="104">
        <v>0.39583333333333331</v>
      </c>
      <c r="P290" s="103">
        <v>24.1</v>
      </c>
      <c r="Q290" s="103">
        <v>244</v>
      </c>
      <c r="R290" s="103"/>
    </row>
    <row r="291" spans="1:18">
      <c r="A291" s="108">
        <v>37876</v>
      </c>
      <c r="B291" s="106">
        <v>19.3</v>
      </c>
      <c r="C291" s="106">
        <v>21.1</v>
      </c>
      <c r="D291" s="107">
        <v>0.4861111111111111</v>
      </c>
      <c r="E291" s="106">
        <v>17.399999999999999</v>
      </c>
      <c r="F291" s="107">
        <v>0.97222222222222221</v>
      </c>
      <c r="G291" s="106">
        <v>88</v>
      </c>
      <c r="H291" s="106">
        <v>1</v>
      </c>
      <c r="I291" s="106">
        <v>0.5</v>
      </c>
      <c r="J291" s="107">
        <v>0.14583333333333334</v>
      </c>
      <c r="K291" s="106">
        <v>0.2</v>
      </c>
      <c r="L291" s="107">
        <v>0.13194444444444445</v>
      </c>
      <c r="M291" s="106">
        <v>9.8000000000000007</v>
      </c>
      <c r="N291" s="106">
        <v>59</v>
      </c>
      <c r="O291" s="107">
        <v>0.61111111111111105</v>
      </c>
      <c r="P291" s="106">
        <v>42.1</v>
      </c>
      <c r="Q291" s="106">
        <v>30</v>
      </c>
      <c r="R291" s="106"/>
    </row>
    <row r="292" spans="1:18">
      <c r="A292" s="105">
        <v>37877</v>
      </c>
      <c r="B292" s="103">
        <v>18.600000000000001</v>
      </c>
      <c r="C292" s="103">
        <v>23.1</v>
      </c>
      <c r="D292" s="104">
        <v>0.57638888888888895</v>
      </c>
      <c r="E292" s="103">
        <v>14.7</v>
      </c>
      <c r="F292" s="104">
        <v>0.25694444444444448</v>
      </c>
      <c r="G292" s="103">
        <v>85</v>
      </c>
      <c r="H292" s="103">
        <v>0</v>
      </c>
      <c r="I292" s="103">
        <v>0</v>
      </c>
      <c r="J292" s="104">
        <v>0</v>
      </c>
      <c r="K292" s="103">
        <v>0</v>
      </c>
      <c r="L292" s="104">
        <v>0</v>
      </c>
      <c r="M292" s="103">
        <v>14.3</v>
      </c>
      <c r="N292" s="103">
        <v>85</v>
      </c>
      <c r="O292" s="104">
        <v>0.61805555555555558</v>
      </c>
      <c r="P292" s="103">
        <v>36.4</v>
      </c>
      <c r="Q292" s="103">
        <v>40</v>
      </c>
      <c r="R292" s="103"/>
    </row>
    <row r="293" spans="1:18">
      <c r="A293" s="108">
        <v>37878</v>
      </c>
      <c r="B293" s="106">
        <v>18</v>
      </c>
      <c r="C293" s="106">
        <v>20.6</v>
      </c>
      <c r="D293" s="107">
        <v>0.70833333333333337</v>
      </c>
      <c r="E293" s="106">
        <v>15.3</v>
      </c>
      <c r="F293" s="107">
        <v>0.25694444444444448</v>
      </c>
      <c r="G293" s="106">
        <v>82</v>
      </c>
      <c r="H293" s="106">
        <v>0</v>
      </c>
      <c r="I293" s="106">
        <v>0</v>
      </c>
      <c r="J293" s="107">
        <v>0</v>
      </c>
      <c r="K293" s="106">
        <v>0</v>
      </c>
      <c r="L293" s="107">
        <v>0</v>
      </c>
      <c r="M293" s="106">
        <v>11</v>
      </c>
      <c r="N293" s="106">
        <v>77</v>
      </c>
      <c r="O293" s="107">
        <v>0.625</v>
      </c>
      <c r="P293" s="106">
        <v>26.3</v>
      </c>
      <c r="Q293" s="106">
        <v>352</v>
      </c>
      <c r="R293" s="106"/>
    </row>
    <row r="294" spans="1:18">
      <c r="A294" s="105">
        <v>37879</v>
      </c>
      <c r="B294" s="103">
        <v>23</v>
      </c>
      <c r="C294" s="103">
        <v>30</v>
      </c>
      <c r="D294" s="104">
        <v>0.5625</v>
      </c>
      <c r="E294" s="103">
        <v>15.3</v>
      </c>
      <c r="F294" s="104">
        <v>7.6388888888888895E-2</v>
      </c>
      <c r="G294" s="103">
        <v>51</v>
      </c>
      <c r="H294" s="103">
        <v>0</v>
      </c>
      <c r="I294" s="103">
        <v>0</v>
      </c>
      <c r="J294" s="104">
        <v>0</v>
      </c>
      <c r="K294" s="103">
        <v>0</v>
      </c>
      <c r="L294" s="104">
        <v>0</v>
      </c>
      <c r="M294" s="103">
        <v>18.399999999999999</v>
      </c>
      <c r="N294" s="103">
        <v>114</v>
      </c>
      <c r="O294" s="104">
        <v>0.3263888888888889</v>
      </c>
      <c r="P294" s="103">
        <v>42.8</v>
      </c>
      <c r="Q294" s="103">
        <v>114</v>
      </c>
      <c r="R294" s="103"/>
    </row>
    <row r="295" spans="1:18">
      <c r="A295" s="108">
        <v>37880</v>
      </c>
      <c r="B295" s="106">
        <v>23.5</v>
      </c>
      <c r="C295" s="106">
        <v>28.3</v>
      </c>
      <c r="D295" s="107">
        <v>0.4861111111111111</v>
      </c>
      <c r="E295" s="106">
        <v>19.5</v>
      </c>
      <c r="F295" s="107">
        <v>0.89583333333333337</v>
      </c>
      <c r="G295" s="106">
        <v>50</v>
      </c>
      <c r="H295" s="106">
        <v>0</v>
      </c>
      <c r="I295" s="106">
        <v>0</v>
      </c>
      <c r="J295" s="107">
        <v>0</v>
      </c>
      <c r="K295" s="106">
        <v>0</v>
      </c>
      <c r="L295" s="107">
        <v>0</v>
      </c>
      <c r="M295" s="106">
        <v>19.399999999999999</v>
      </c>
      <c r="N295" s="106">
        <v>117</v>
      </c>
      <c r="O295" s="107">
        <v>0.19444444444444445</v>
      </c>
      <c r="P295" s="106">
        <v>50.8</v>
      </c>
      <c r="Q295" s="106">
        <v>128</v>
      </c>
      <c r="R295" s="106"/>
    </row>
    <row r="296" spans="1:18">
      <c r="A296" s="105">
        <v>37881</v>
      </c>
      <c r="B296" s="103">
        <v>20.2</v>
      </c>
      <c r="C296" s="103">
        <v>24.4</v>
      </c>
      <c r="D296" s="104">
        <v>0.4236111111111111</v>
      </c>
      <c r="E296" s="103">
        <v>17</v>
      </c>
      <c r="F296" s="104">
        <v>0.27083333333333331</v>
      </c>
      <c r="G296" s="103">
        <v>76</v>
      </c>
      <c r="H296" s="103">
        <v>0</v>
      </c>
      <c r="I296" s="103">
        <v>0</v>
      </c>
      <c r="J296" s="104">
        <v>0</v>
      </c>
      <c r="K296" s="103">
        <v>0</v>
      </c>
      <c r="L296" s="104">
        <v>0</v>
      </c>
      <c r="M296" s="103">
        <v>13</v>
      </c>
      <c r="N296" s="103">
        <v>112</v>
      </c>
      <c r="O296" s="104">
        <v>6.9444444444444441E-3</v>
      </c>
      <c r="P296" s="103">
        <v>31</v>
      </c>
      <c r="Q296" s="103">
        <v>119</v>
      </c>
      <c r="R296" s="103"/>
    </row>
    <row r="297" spans="1:18">
      <c r="A297" s="108">
        <v>37882</v>
      </c>
      <c r="B297" s="106">
        <v>19.5</v>
      </c>
      <c r="C297" s="106">
        <v>22.1</v>
      </c>
      <c r="D297" s="107">
        <v>0.50694444444444442</v>
      </c>
      <c r="E297" s="106">
        <v>16</v>
      </c>
      <c r="F297" s="107">
        <v>0.25</v>
      </c>
      <c r="G297" s="106">
        <v>90</v>
      </c>
      <c r="H297" s="106">
        <v>0</v>
      </c>
      <c r="I297" s="106">
        <v>0</v>
      </c>
      <c r="J297" s="107">
        <v>0</v>
      </c>
      <c r="K297" s="106">
        <v>0</v>
      </c>
      <c r="L297" s="107">
        <v>0</v>
      </c>
      <c r="M297" s="106">
        <v>8</v>
      </c>
      <c r="N297" s="106">
        <v>250</v>
      </c>
      <c r="O297" s="107">
        <v>0.61805555555555558</v>
      </c>
      <c r="P297" s="106">
        <v>26.6</v>
      </c>
      <c r="Q297" s="106">
        <v>257</v>
      </c>
      <c r="R297" s="106"/>
    </row>
    <row r="298" spans="1:18">
      <c r="A298" s="105">
        <v>37883</v>
      </c>
      <c r="B298" s="103">
        <v>24.8</v>
      </c>
      <c r="C298" s="103">
        <v>32.200000000000003</v>
      </c>
      <c r="D298" s="104">
        <v>0.59722222222222221</v>
      </c>
      <c r="E298" s="103">
        <v>15.2</v>
      </c>
      <c r="F298" s="104">
        <v>0.19444444444444445</v>
      </c>
      <c r="G298" s="103">
        <v>47</v>
      </c>
      <c r="H298" s="103">
        <v>0.1</v>
      </c>
      <c r="I298" s="103">
        <v>0.1</v>
      </c>
      <c r="J298" s="104">
        <v>0.15277777777777776</v>
      </c>
      <c r="K298" s="103">
        <v>0.1</v>
      </c>
      <c r="L298" s="104">
        <v>0.15277777777777776</v>
      </c>
      <c r="M298" s="103">
        <v>19.399999999999999</v>
      </c>
      <c r="N298" s="103">
        <v>126</v>
      </c>
      <c r="O298" s="104">
        <v>0.92361111111111116</v>
      </c>
      <c r="P298" s="103">
        <v>66.2</v>
      </c>
      <c r="Q298" s="103">
        <v>137</v>
      </c>
      <c r="R298" s="103"/>
    </row>
    <row r="299" spans="1:18">
      <c r="A299" s="108">
        <v>37884</v>
      </c>
      <c r="B299" s="106">
        <v>26.5</v>
      </c>
      <c r="C299" s="106">
        <v>32.1</v>
      </c>
      <c r="D299" s="107">
        <v>0.61111111111111105</v>
      </c>
      <c r="E299" s="106">
        <v>22.5</v>
      </c>
      <c r="F299" s="107">
        <v>0.2638888888888889</v>
      </c>
      <c r="G299" s="106">
        <v>46</v>
      </c>
      <c r="H299" s="106">
        <v>0</v>
      </c>
      <c r="I299" s="106">
        <v>0</v>
      </c>
      <c r="J299" s="107">
        <v>0</v>
      </c>
      <c r="K299" s="106">
        <v>0</v>
      </c>
      <c r="L299" s="107">
        <v>0</v>
      </c>
      <c r="M299" s="106">
        <v>24</v>
      </c>
      <c r="N299" s="106">
        <v>126</v>
      </c>
      <c r="O299" s="107">
        <v>0.13194444444444445</v>
      </c>
      <c r="P299" s="106">
        <v>70.2</v>
      </c>
      <c r="Q299" s="106">
        <v>139</v>
      </c>
      <c r="R299" s="106"/>
    </row>
    <row r="300" spans="1:18">
      <c r="A300" s="105">
        <v>37885</v>
      </c>
      <c r="B300" s="103">
        <v>21.1</v>
      </c>
      <c r="C300" s="103">
        <v>26.2</v>
      </c>
      <c r="D300" s="104">
        <v>1.3888888888888888E-2</v>
      </c>
      <c r="E300" s="103">
        <v>18.899999999999999</v>
      </c>
      <c r="F300" s="104">
        <v>0.27777777777777779</v>
      </c>
      <c r="G300" s="103">
        <v>82</v>
      </c>
      <c r="H300" s="103">
        <v>0</v>
      </c>
      <c r="I300" s="103">
        <v>0</v>
      </c>
      <c r="J300" s="104">
        <v>0</v>
      </c>
      <c r="K300" s="103">
        <v>0</v>
      </c>
      <c r="L300" s="104">
        <v>0</v>
      </c>
      <c r="M300" s="103">
        <v>9.9</v>
      </c>
      <c r="N300" s="103">
        <v>284</v>
      </c>
      <c r="O300" s="104">
        <v>1.3888888888888888E-2</v>
      </c>
      <c r="P300" s="103">
        <v>42.1</v>
      </c>
      <c r="Q300" s="103">
        <v>144</v>
      </c>
      <c r="R300" s="103"/>
    </row>
    <row r="301" spans="1:18">
      <c r="A301" s="108">
        <v>37886</v>
      </c>
      <c r="B301" s="106">
        <v>19.5</v>
      </c>
      <c r="C301" s="106">
        <v>21.1</v>
      </c>
      <c r="D301" s="107">
        <v>0.40277777777777773</v>
      </c>
      <c r="E301" s="106">
        <v>17.5</v>
      </c>
      <c r="F301" s="107">
        <v>0.99305555555555547</v>
      </c>
      <c r="G301" s="106">
        <v>83</v>
      </c>
      <c r="H301" s="106">
        <v>0.7</v>
      </c>
      <c r="I301" s="106">
        <v>0.3</v>
      </c>
      <c r="J301" s="107">
        <v>0.76388888888888884</v>
      </c>
      <c r="K301" s="106">
        <v>0.2</v>
      </c>
      <c r="L301" s="107">
        <v>0.75694444444444453</v>
      </c>
      <c r="M301" s="106">
        <v>20.5</v>
      </c>
      <c r="N301" s="106">
        <v>265</v>
      </c>
      <c r="O301" s="107">
        <v>0.70138888888888884</v>
      </c>
      <c r="P301" s="106">
        <v>53.6</v>
      </c>
      <c r="Q301" s="106">
        <v>263</v>
      </c>
      <c r="R301" s="106"/>
    </row>
    <row r="302" spans="1:18">
      <c r="A302" s="105">
        <v>37887</v>
      </c>
      <c r="B302" s="103">
        <v>16.2</v>
      </c>
      <c r="C302" s="103">
        <v>17.600000000000001</v>
      </c>
      <c r="D302" s="104">
        <v>6.9444444444444441E-3</v>
      </c>
      <c r="E302" s="103">
        <v>14.8</v>
      </c>
      <c r="F302" s="104">
        <v>0.86111111111111116</v>
      </c>
      <c r="G302" s="103">
        <v>88</v>
      </c>
      <c r="H302" s="103">
        <v>6.2</v>
      </c>
      <c r="I302" s="103">
        <v>2.9</v>
      </c>
      <c r="J302" s="104">
        <v>0.54861111111111105</v>
      </c>
      <c r="K302" s="103">
        <v>1.3</v>
      </c>
      <c r="L302" s="104">
        <v>0.52083333333333337</v>
      </c>
      <c r="M302" s="103">
        <v>14.9</v>
      </c>
      <c r="N302" s="103">
        <v>244</v>
      </c>
      <c r="O302" s="104">
        <v>4.8611111111111112E-2</v>
      </c>
      <c r="P302" s="103">
        <v>45</v>
      </c>
      <c r="Q302" s="103">
        <v>246</v>
      </c>
      <c r="R302" s="103"/>
    </row>
    <row r="303" spans="1:18">
      <c r="A303" s="108">
        <v>37888</v>
      </c>
      <c r="B303" s="106">
        <v>15.9</v>
      </c>
      <c r="C303" s="106">
        <v>20.6</v>
      </c>
      <c r="D303" s="107">
        <v>0.54861111111111105</v>
      </c>
      <c r="E303" s="106">
        <v>11.8</v>
      </c>
      <c r="F303" s="107">
        <v>0.25694444444444448</v>
      </c>
      <c r="G303" s="106">
        <v>78</v>
      </c>
      <c r="H303" s="106">
        <v>0.1</v>
      </c>
      <c r="I303" s="106">
        <v>0.1</v>
      </c>
      <c r="J303" s="107">
        <v>0.28472222222222221</v>
      </c>
      <c r="K303" s="106">
        <v>0.1</v>
      </c>
      <c r="L303" s="107">
        <v>0.28472222222222221</v>
      </c>
      <c r="M303" s="106">
        <v>15.2</v>
      </c>
      <c r="N303" s="106">
        <v>97</v>
      </c>
      <c r="O303" s="107">
        <v>0.57638888888888895</v>
      </c>
      <c r="P303" s="106">
        <v>37.4</v>
      </c>
      <c r="Q303" s="106">
        <v>41</v>
      </c>
      <c r="R303" s="106"/>
    </row>
    <row r="304" spans="1:18">
      <c r="A304" s="105">
        <v>37889</v>
      </c>
      <c r="B304" s="103">
        <v>17.8</v>
      </c>
      <c r="C304" s="103">
        <v>22.3</v>
      </c>
      <c r="D304" s="104">
        <v>0.52777777777777779</v>
      </c>
      <c r="E304" s="103">
        <v>12.9</v>
      </c>
      <c r="F304" s="104">
        <v>0.21527777777777779</v>
      </c>
      <c r="G304" s="103">
        <v>79</v>
      </c>
      <c r="H304" s="103">
        <v>0</v>
      </c>
      <c r="I304" s="103">
        <v>0</v>
      </c>
      <c r="J304" s="104">
        <v>0</v>
      </c>
      <c r="K304" s="103">
        <v>0</v>
      </c>
      <c r="L304" s="104">
        <v>0</v>
      </c>
      <c r="M304" s="103">
        <v>16.5</v>
      </c>
      <c r="N304" s="103">
        <v>27</v>
      </c>
      <c r="O304" s="104">
        <v>0.91666666666666663</v>
      </c>
      <c r="P304" s="103">
        <v>41</v>
      </c>
      <c r="Q304" s="103">
        <v>266</v>
      </c>
      <c r="R304" s="103"/>
    </row>
    <row r="305" spans="1:18">
      <c r="A305" s="108">
        <v>37890</v>
      </c>
      <c r="B305" s="106">
        <v>18.5</v>
      </c>
      <c r="C305" s="106">
        <v>20.100000000000001</v>
      </c>
      <c r="D305" s="107">
        <v>0.54166666666666663</v>
      </c>
      <c r="E305" s="106">
        <v>16.100000000000001</v>
      </c>
      <c r="F305" s="107">
        <v>0.25</v>
      </c>
      <c r="G305" s="106">
        <v>85</v>
      </c>
      <c r="H305" s="106">
        <v>0</v>
      </c>
      <c r="I305" s="106">
        <v>0</v>
      </c>
      <c r="J305" s="107">
        <v>0</v>
      </c>
      <c r="K305" s="106">
        <v>0</v>
      </c>
      <c r="L305" s="107">
        <v>0</v>
      </c>
      <c r="M305" s="106">
        <v>10.9</v>
      </c>
      <c r="N305" s="106">
        <v>34</v>
      </c>
      <c r="O305" s="107">
        <v>0.14583333333333334</v>
      </c>
      <c r="P305" s="106">
        <v>23.4</v>
      </c>
      <c r="Q305" s="106">
        <v>118</v>
      </c>
      <c r="R305" s="106"/>
    </row>
    <row r="306" spans="1:18">
      <c r="A306" s="105">
        <v>37891</v>
      </c>
      <c r="B306" s="103">
        <v>19</v>
      </c>
      <c r="C306" s="103">
        <v>21.5</v>
      </c>
      <c r="D306" s="104">
        <v>0.52777777777777779</v>
      </c>
      <c r="E306" s="103">
        <v>17.3</v>
      </c>
      <c r="F306" s="104">
        <v>0.25694444444444448</v>
      </c>
      <c r="G306" s="103">
        <v>87</v>
      </c>
      <c r="H306" s="103">
        <v>1.4</v>
      </c>
      <c r="I306" s="103">
        <v>0.9</v>
      </c>
      <c r="J306" s="104">
        <v>0.875</v>
      </c>
      <c r="K306" s="103">
        <v>0.4</v>
      </c>
      <c r="L306" s="104">
        <v>0.86805555555555547</v>
      </c>
      <c r="M306" s="103">
        <v>8.4</v>
      </c>
      <c r="N306" s="103">
        <v>63</v>
      </c>
      <c r="O306" s="104">
        <v>0.63194444444444442</v>
      </c>
      <c r="P306" s="103">
        <v>23.8</v>
      </c>
      <c r="Q306" s="103">
        <v>45</v>
      </c>
      <c r="R306" s="103"/>
    </row>
    <row r="307" spans="1:18">
      <c r="A307" s="108">
        <v>37892</v>
      </c>
      <c r="B307" s="106">
        <v>18.2</v>
      </c>
      <c r="C307" s="106">
        <v>18.899999999999999</v>
      </c>
      <c r="D307" s="107">
        <v>0.30555555555555552</v>
      </c>
      <c r="E307" s="106">
        <v>17.2</v>
      </c>
      <c r="F307" s="107">
        <v>0.44444444444444442</v>
      </c>
      <c r="G307" s="106">
        <v>87</v>
      </c>
      <c r="H307" s="106">
        <v>8.9</v>
      </c>
      <c r="I307" s="106">
        <v>6.8</v>
      </c>
      <c r="J307" s="107">
        <v>3.4722222222222224E-2</v>
      </c>
      <c r="K307" s="106">
        <v>4.4000000000000004</v>
      </c>
      <c r="L307" s="107">
        <v>0</v>
      </c>
      <c r="M307" s="106">
        <v>13.2</v>
      </c>
      <c r="N307" s="106">
        <v>264</v>
      </c>
      <c r="O307" s="107">
        <v>0.3263888888888889</v>
      </c>
      <c r="P307" s="106">
        <v>46.4</v>
      </c>
      <c r="Q307" s="106">
        <v>261</v>
      </c>
      <c r="R307" s="106"/>
    </row>
    <row r="308" spans="1:18">
      <c r="A308" s="105">
        <v>37893</v>
      </c>
      <c r="B308" s="103">
        <v>17.600000000000001</v>
      </c>
      <c r="C308" s="103">
        <v>20.7</v>
      </c>
      <c r="D308" s="104">
        <v>0.46527777777777773</v>
      </c>
      <c r="E308" s="103">
        <v>14.6</v>
      </c>
      <c r="F308" s="104">
        <v>0.2986111111111111</v>
      </c>
      <c r="G308" s="103">
        <v>83</v>
      </c>
      <c r="H308" s="103">
        <v>2.5</v>
      </c>
      <c r="I308" s="103">
        <v>1.8</v>
      </c>
      <c r="J308" s="104">
        <v>0.84722222222222221</v>
      </c>
      <c r="K308" s="103">
        <v>1</v>
      </c>
      <c r="L308" s="104">
        <v>0.83333333333333337</v>
      </c>
      <c r="M308" s="103">
        <v>12.1</v>
      </c>
      <c r="N308" s="103">
        <v>95</v>
      </c>
      <c r="O308" s="104">
        <v>0.875</v>
      </c>
      <c r="P308" s="103">
        <v>27</v>
      </c>
      <c r="Q308" s="103">
        <v>93</v>
      </c>
      <c r="R308" s="103"/>
    </row>
    <row r="309" spans="1:18">
      <c r="A309" s="108">
        <v>37894</v>
      </c>
      <c r="B309" s="106">
        <v>19.7</v>
      </c>
      <c r="C309" s="106">
        <v>22.5</v>
      </c>
      <c r="D309" s="107">
        <v>0.74305555555555547</v>
      </c>
      <c r="E309" s="106">
        <v>15.9</v>
      </c>
      <c r="F309" s="107">
        <v>8.3333333333333329E-2</v>
      </c>
      <c r="G309" s="106">
        <v>72</v>
      </c>
      <c r="H309" s="106">
        <v>0.1</v>
      </c>
      <c r="I309" s="106">
        <v>0.7</v>
      </c>
      <c r="J309" s="107">
        <v>0</v>
      </c>
      <c r="K309" s="106">
        <v>0.1</v>
      </c>
      <c r="L309" s="107">
        <v>0</v>
      </c>
      <c r="M309" s="106">
        <v>17.100000000000001</v>
      </c>
      <c r="N309" s="106">
        <v>125</v>
      </c>
      <c r="O309" s="107">
        <v>0.75</v>
      </c>
      <c r="P309" s="106">
        <v>54.4</v>
      </c>
      <c r="Q309" s="106">
        <v>156</v>
      </c>
      <c r="R309" s="106"/>
    </row>
    <row r="310" spans="1:18">
      <c r="A310" s="109"/>
      <c r="B310" s="82">
        <v>19.296666666666674</v>
      </c>
      <c r="C310" s="82">
        <v>22.376666666666669</v>
      </c>
      <c r="D310" s="82">
        <v>0.50532407407407409</v>
      </c>
      <c r="E310" s="82">
        <v>16.266666666666666</v>
      </c>
      <c r="F310" s="82">
        <v>0.35046296296296303</v>
      </c>
      <c r="G310" s="82">
        <v>77</v>
      </c>
      <c r="H310" s="82">
        <v>2.4099999999999997</v>
      </c>
      <c r="I310" s="82">
        <v>1.7399999999999998</v>
      </c>
      <c r="J310" s="82">
        <v>0.24282407407407408</v>
      </c>
      <c r="K310" s="82">
        <v>0.72666666666666657</v>
      </c>
      <c r="L310" s="82">
        <v>0.23634259259259258</v>
      </c>
      <c r="M310" s="82">
        <v>15.926666666666666</v>
      </c>
      <c r="N310" s="82">
        <v>161.23333333333332</v>
      </c>
      <c r="O310" s="82">
        <v>0.49236111111111114</v>
      </c>
      <c r="P310" s="82">
        <v>43.503333333333345</v>
      </c>
      <c r="Q310" s="82">
        <v>177</v>
      </c>
      <c r="R310" s="82">
        <v>0</v>
      </c>
    </row>
    <row r="314" spans="1:18">
      <c r="A314" s="105">
        <v>37895</v>
      </c>
      <c r="B314" s="103">
        <v>20.6</v>
      </c>
      <c r="C314" s="103">
        <v>25.9</v>
      </c>
      <c r="D314" s="104">
        <v>0.56944444444444442</v>
      </c>
      <c r="E314" s="103">
        <v>18</v>
      </c>
      <c r="F314" s="104">
        <v>0.79861111111111116</v>
      </c>
      <c r="G314" s="103">
        <v>61</v>
      </c>
      <c r="H314" s="103">
        <v>2.2999999999999998</v>
      </c>
      <c r="I314" s="103">
        <v>2</v>
      </c>
      <c r="J314" s="104">
        <v>0.64583333333333337</v>
      </c>
      <c r="K314" s="103">
        <v>0.7</v>
      </c>
      <c r="L314" s="104">
        <v>0.64583333333333337</v>
      </c>
      <c r="M314" s="103">
        <v>22.2</v>
      </c>
      <c r="N314" s="103">
        <v>153</v>
      </c>
      <c r="O314" s="104">
        <v>0.1875</v>
      </c>
      <c r="P314" s="103">
        <v>91.1</v>
      </c>
      <c r="Q314" s="103">
        <v>186</v>
      </c>
      <c r="R314" s="103"/>
    </row>
    <row r="315" spans="1:18">
      <c r="A315" s="108">
        <v>37896</v>
      </c>
      <c r="B315" s="106">
        <v>19.3</v>
      </c>
      <c r="C315" s="106">
        <v>22.9</v>
      </c>
      <c r="D315" s="107">
        <v>0.68055555555555547</v>
      </c>
      <c r="E315" s="106">
        <v>16.7</v>
      </c>
      <c r="F315" s="107">
        <v>0.22222222222222221</v>
      </c>
      <c r="G315" s="106">
        <v>63</v>
      </c>
      <c r="H315" s="106">
        <v>4.8</v>
      </c>
      <c r="I315" s="106">
        <v>3.7</v>
      </c>
      <c r="J315" s="107">
        <v>0.57638888888888895</v>
      </c>
      <c r="K315" s="106">
        <v>2.8</v>
      </c>
      <c r="L315" s="107">
        <v>0.54166666666666663</v>
      </c>
      <c r="M315" s="106">
        <v>20.5</v>
      </c>
      <c r="N315" s="106">
        <v>168</v>
      </c>
      <c r="O315" s="107">
        <v>0.59722222222222221</v>
      </c>
      <c r="P315" s="106">
        <v>99</v>
      </c>
      <c r="Q315" s="106">
        <v>177</v>
      </c>
      <c r="R315" s="106"/>
    </row>
    <row r="316" spans="1:18">
      <c r="A316" s="105">
        <v>37897</v>
      </c>
      <c r="B316" s="103">
        <v>16.7</v>
      </c>
      <c r="C316" s="103">
        <v>17.899999999999999</v>
      </c>
      <c r="D316" s="104">
        <v>0.4861111111111111</v>
      </c>
      <c r="E316" s="103">
        <v>15.5</v>
      </c>
      <c r="F316" s="104">
        <v>0.82638888888888884</v>
      </c>
      <c r="G316" s="103">
        <v>72</v>
      </c>
      <c r="H316" s="103">
        <v>0.3</v>
      </c>
      <c r="I316" s="103">
        <v>0.3</v>
      </c>
      <c r="J316" s="104">
        <v>0.61111111111111105</v>
      </c>
      <c r="K316" s="103">
        <v>0.1</v>
      </c>
      <c r="L316" s="104">
        <v>0.59722222222222221</v>
      </c>
      <c r="M316" s="103">
        <v>10.5</v>
      </c>
      <c r="N316" s="103">
        <v>199</v>
      </c>
      <c r="O316" s="104">
        <v>0.65972222222222221</v>
      </c>
      <c r="P316" s="103">
        <v>44.6</v>
      </c>
      <c r="Q316" s="103">
        <v>263</v>
      </c>
      <c r="R316" s="103"/>
    </row>
    <row r="317" spans="1:18">
      <c r="A317" s="108">
        <v>37898</v>
      </c>
      <c r="B317" s="106">
        <v>16</v>
      </c>
      <c r="C317" s="106">
        <v>17.7</v>
      </c>
      <c r="D317" s="107">
        <v>0.53472222222222221</v>
      </c>
      <c r="E317" s="106">
        <v>14.5</v>
      </c>
      <c r="F317" s="107">
        <v>0.86111111111111116</v>
      </c>
      <c r="G317" s="106">
        <v>84</v>
      </c>
      <c r="H317" s="106">
        <v>28.1</v>
      </c>
      <c r="I317" s="106">
        <v>11.6</v>
      </c>
      <c r="J317" s="107">
        <v>0.27083333333333331</v>
      </c>
      <c r="K317" s="106">
        <v>2.5</v>
      </c>
      <c r="L317" s="107">
        <v>0.2638888888888889</v>
      </c>
      <c r="M317" s="106">
        <v>27.3</v>
      </c>
      <c r="N317" s="106">
        <v>263</v>
      </c>
      <c r="O317" s="107">
        <v>0.61111111111111105</v>
      </c>
      <c r="P317" s="106">
        <v>70.2</v>
      </c>
      <c r="Q317" s="106">
        <v>267</v>
      </c>
      <c r="R317" s="106"/>
    </row>
    <row r="318" spans="1:18">
      <c r="A318" s="105">
        <v>37899</v>
      </c>
      <c r="B318" s="103">
        <v>14.9</v>
      </c>
      <c r="C318" s="103">
        <v>16.899999999999999</v>
      </c>
      <c r="D318" s="104">
        <v>0.14583333333333334</v>
      </c>
      <c r="E318" s="103">
        <v>10.1</v>
      </c>
      <c r="F318" s="104">
        <v>0.99305555555555547</v>
      </c>
      <c r="G318" s="103">
        <v>69</v>
      </c>
      <c r="H318" s="103">
        <v>0</v>
      </c>
      <c r="I318" s="103">
        <v>0</v>
      </c>
      <c r="J318" s="104">
        <v>0</v>
      </c>
      <c r="K318" s="103">
        <v>0</v>
      </c>
      <c r="L318" s="104">
        <v>0</v>
      </c>
      <c r="M318" s="103">
        <v>33.9</v>
      </c>
      <c r="N318" s="103">
        <v>313</v>
      </c>
      <c r="O318" s="104">
        <v>0.13194444444444445</v>
      </c>
      <c r="P318" s="103">
        <v>69.099999999999994</v>
      </c>
      <c r="Q318" s="103">
        <v>273</v>
      </c>
      <c r="R318" s="103"/>
    </row>
    <row r="319" spans="1:18">
      <c r="A319" s="108">
        <v>37900</v>
      </c>
      <c r="B319" s="106">
        <v>12.5</v>
      </c>
      <c r="C319" s="106">
        <v>16.3</v>
      </c>
      <c r="D319" s="107">
        <v>0.67361111111111116</v>
      </c>
      <c r="E319" s="106">
        <v>8.5</v>
      </c>
      <c r="F319" s="107">
        <v>0.27083333333333331</v>
      </c>
      <c r="G319" s="106">
        <v>73</v>
      </c>
      <c r="H319" s="106">
        <v>0</v>
      </c>
      <c r="I319" s="106">
        <v>0</v>
      </c>
      <c r="J319" s="107">
        <v>0</v>
      </c>
      <c r="K319" s="106">
        <v>0</v>
      </c>
      <c r="L319" s="107">
        <v>0</v>
      </c>
      <c r="M319" s="106">
        <v>14.1</v>
      </c>
      <c r="N319" s="106">
        <v>123</v>
      </c>
      <c r="O319" s="107">
        <v>0.97222222222222221</v>
      </c>
      <c r="P319" s="106">
        <v>27.7</v>
      </c>
      <c r="Q319" s="106">
        <v>118</v>
      </c>
      <c r="R319" s="106"/>
    </row>
    <row r="320" spans="1:18">
      <c r="A320" s="105">
        <v>37901</v>
      </c>
      <c r="B320" s="103">
        <v>14.6</v>
      </c>
      <c r="C320" s="103">
        <v>17.399999999999999</v>
      </c>
      <c r="D320" s="104">
        <v>0.58333333333333337</v>
      </c>
      <c r="E320" s="103">
        <v>10</v>
      </c>
      <c r="F320" s="104">
        <v>4.1666666666666664E-2</v>
      </c>
      <c r="G320" s="103">
        <v>77</v>
      </c>
      <c r="H320" s="103">
        <v>0</v>
      </c>
      <c r="I320" s="103">
        <v>0</v>
      </c>
      <c r="J320" s="104">
        <v>0</v>
      </c>
      <c r="K320" s="103">
        <v>0</v>
      </c>
      <c r="L320" s="104">
        <v>0</v>
      </c>
      <c r="M320" s="103">
        <v>24.4</v>
      </c>
      <c r="N320" s="103">
        <v>236</v>
      </c>
      <c r="O320" s="104">
        <v>0.92361111111111116</v>
      </c>
      <c r="P320" s="103">
        <v>59.4</v>
      </c>
      <c r="Q320" s="103">
        <v>258</v>
      </c>
      <c r="R320" s="103"/>
    </row>
    <row r="321" spans="1:18">
      <c r="A321" s="108">
        <v>37902</v>
      </c>
      <c r="B321" s="106">
        <v>16.399999999999999</v>
      </c>
      <c r="C321" s="106">
        <v>17.3</v>
      </c>
      <c r="D321" s="107">
        <v>0.56944444444444442</v>
      </c>
      <c r="E321" s="106">
        <v>14.9</v>
      </c>
      <c r="F321" s="107">
        <v>0.20833333333333334</v>
      </c>
      <c r="G321" s="106">
        <v>89</v>
      </c>
      <c r="H321" s="106">
        <v>6.9</v>
      </c>
      <c r="I321" s="106">
        <v>2.4</v>
      </c>
      <c r="J321" s="107">
        <v>0.23611111111111113</v>
      </c>
      <c r="K321" s="106">
        <v>0.9</v>
      </c>
      <c r="L321" s="107">
        <v>0.58333333333333337</v>
      </c>
      <c r="M321" s="106">
        <v>20.3</v>
      </c>
      <c r="N321" s="106">
        <v>265</v>
      </c>
      <c r="O321" s="107">
        <v>0.24305555555555555</v>
      </c>
      <c r="P321" s="106">
        <v>53.3</v>
      </c>
      <c r="Q321" s="106">
        <v>264</v>
      </c>
      <c r="R321" s="106"/>
    </row>
    <row r="322" spans="1:18">
      <c r="A322" s="105">
        <v>37903</v>
      </c>
      <c r="B322" s="103">
        <v>16.399999999999999</v>
      </c>
      <c r="C322" s="103">
        <v>17.899999999999999</v>
      </c>
      <c r="D322" s="104">
        <v>0.52083333333333337</v>
      </c>
      <c r="E322" s="103">
        <v>14.7</v>
      </c>
      <c r="F322" s="104">
        <v>0.97222222222222221</v>
      </c>
      <c r="G322" s="103">
        <v>86</v>
      </c>
      <c r="H322" s="103">
        <v>0.2</v>
      </c>
      <c r="I322" s="103">
        <v>0.1</v>
      </c>
      <c r="J322" s="104">
        <v>6.9444444444444441E-3</v>
      </c>
      <c r="K322" s="103">
        <v>0.1</v>
      </c>
      <c r="L322" s="104">
        <v>6.9444444444444441E-3</v>
      </c>
      <c r="M322" s="103">
        <v>10.4</v>
      </c>
      <c r="N322" s="103">
        <v>280</v>
      </c>
      <c r="O322" s="104">
        <v>9.0277777777777776E-2</v>
      </c>
      <c r="P322" s="103">
        <v>33.799999999999997</v>
      </c>
      <c r="Q322" s="103">
        <v>265</v>
      </c>
      <c r="R322" s="103"/>
    </row>
    <row r="323" spans="1:18">
      <c r="A323" s="108">
        <v>37904</v>
      </c>
      <c r="B323" s="106">
        <v>15.9</v>
      </c>
      <c r="C323" s="106">
        <v>19</v>
      </c>
      <c r="D323" s="107">
        <v>0.58333333333333337</v>
      </c>
      <c r="E323" s="106">
        <v>14</v>
      </c>
      <c r="F323" s="107">
        <v>0.98611111111111116</v>
      </c>
      <c r="G323" s="106">
        <v>81</v>
      </c>
      <c r="H323" s="106">
        <v>0</v>
      </c>
      <c r="I323" s="106">
        <v>0</v>
      </c>
      <c r="J323" s="107">
        <v>0</v>
      </c>
      <c r="K323" s="106">
        <v>0</v>
      </c>
      <c r="L323" s="107">
        <v>0</v>
      </c>
      <c r="M323" s="106">
        <v>9.6</v>
      </c>
      <c r="N323" s="106">
        <v>85</v>
      </c>
      <c r="O323" s="107">
        <v>0.65277777777777779</v>
      </c>
      <c r="P323" s="106">
        <v>32.4</v>
      </c>
      <c r="Q323" s="106">
        <v>50</v>
      </c>
      <c r="R323" s="106"/>
    </row>
    <row r="324" spans="1:18">
      <c r="A324" s="105">
        <v>37905</v>
      </c>
      <c r="B324" s="103">
        <v>16.5</v>
      </c>
      <c r="C324" s="103">
        <v>21.6</v>
      </c>
      <c r="D324" s="104">
        <v>0.47916666666666669</v>
      </c>
      <c r="E324" s="103">
        <v>11.6</v>
      </c>
      <c r="F324" s="104">
        <v>0.28472222222222221</v>
      </c>
      <c r="G324" s="103">
        <v>84</v>
      </c>
      <c r="H324" s="103">
        <v>0</v>
      </c>
      <c r="I324" s="103">
        <v>0</v>
      </c>
      <c r="J324" s="104">
        <v>0</v>
      </c>
      <c r="K324" s="103">
        <v>0</v>
      </c>
      <c r="L324" s="104">
        <v>0</v>
      </c>
      <c r="M324" s="103">
        <v>11.2</v>
      </c>
      <c r="N324" s="103">
        <v>138</v>
      </c>
      <c r="O324" s="104">
        <v>0.96527777777777779</v>
      </c>
      <c r="P324" s="103">
        <v>34.200000000000003</v>
      </c>
      <c r="Q324" s="103">
        <v>135</v>
      </c>
      <c r="R324" s="103"/>
    </row>
    <row r="325" spans="1:18">
      <c r="A325" s="108">
        <v>37906</v>
      </c>
      <c r="B325" s="106">
        <v>19.8</v>
      </c>
      <c r="C325" s="106">
        <v>23.8</v>
      </c>
      <c r="D325" s="107">
        <v>0.56944444444444442</v>
      </c>
      <c r="E325" s="106">
        <v>17.100000000000001</v>
      </c>
      <c r="F325" s="107">
        <v>0.91666666666666663</v>
      </c>
      <c r="G325" s="106">
        <v>76</v>
      </c>
      <c r="H325" s="106">
        <v>8.6999999999999993</v>
      </c>
      <c r="I325" s="106">
        <v>8.3000000000000007</v>
      </c>
      <c r="J325" s="107">
        <v>0.88888888888888884</v>
      </c>
      <c r="K325" s="106">
        <v>3</v>
      </c>
      <c r="L325" s="107">
        <v>0.88194444444444453</v>
      </c>
      <c r="M325" s="106">
        <v>16</v>
      </c>
      <c r="N325" s="106">
        <v>162</v>
      </c>
      <c r="O325" s="107">
        <v>0.40972222222222227</v>
      </c>
      <c r="P325" s="106">
        <v>44.3</v>
      </c>
      <c r="Q325" s="106">
        <v>139</v>
      </c>
      <c r="R325" s="106"/>
    </row>
    <row r="326" spans="1:18">
      <c r="A326" s="105">
        <v>37907</v>
      </c>
      <c r="B326" s="103">
        <v>17</v>
      </c>
      <c r="C326" s="103">
        <v>17.5</v>
      </c>
      <c r="D326" s="104">
        <v>0.88194444444444453</v>
      </c>
      <c r="E326" s="103">
        <v>16.399999999999999</v>
      </c>
      <c r="F326" s="104">
        <v>0.30555555555555552</v>
      </c>
      <c r="G326" s="103">
        <v>90</v>
      </c>
      <c r="H326" s="103">
        <v>2.1</v>
      </c>
      <c r="I326" s="103">
        <v>1.4</v>
      </c>
      <c r="J326" s="104">
        <v>0.125</v>
      </c>
      <c r="K326" s="103">
        <v>0.4</v>
      </c>
      <c r="L326" s="104">
        <v>0.10416666666666667</v>
      </c>
      <c r="M326" s="103">
        <v>13</v>
      </c>
      <c r="N326" s="103">
        <v>274</v>
      </c>
      <c r="O326" s="104">
        <v>0.58333333333333337</v>
      </c>
      <c r="P326" s="103">
        <v>29.2</v>
      </c>
      <c r="Q326" s="103">
        <v>287</v>
      </c>
      <c r="R326" s="103"/>
    </row>
    <row r="327" spans="1:18">
      <c r="A327" s="108">
        <v>37908</v>
      </c>
      <c r="B327" s="106">
        <v>16.7</v>
      </c>
      <c r="C327" s="106">
        <v>17.7</v>
      </c>
      <c r="D327" s="107">
        <v>0.57638888888888895</v>
      </c>
      <c r="E327" s="106">
        <v>15.6</v>
      </c>
      <c r="F327" s="107">
        <v>0.94444444444444453</v>
      </c>
      <c r="G327" s="106">
        <v>92</v>
      </c>
      <c r="H327" s="106">
        <v>11.5</v>
      </c>
      <c r="I327" s="106">
        <v>4.8</v>
      </c>
      <c r="J327" s="107">
        <v>0.31944444444444448</v>
      </c>
      <c r="K327" s="106">
        <v>1.6</v>
      </c>
      <c r="L327" s="107">
        <v>0.23611111111111113</v>
      </c>
      <c r="M327" s="106">
        <v>8</v>
      </c>
      <c r="N327" s="106">
        <v>41</v>
      </c>
      <c r="O327" s="107">
        <v>0.1875</v>
      </c>
      <c r="P327" s="106">
        <v>27.7</v>
      </c>
      <c r="Q327" s="106">
        <v>30</v>
      </c>
      <c r="R327" s="106"/>
    </row>
    <row r="328" spans="1:18">
      <c r="A328" s="105">
        <v>37909</v>
      </c>
      <c r="B328" s="103">
        <v>16.899999999999999</v>
      </c>
      <c r="C328" s="103">
        <v>19.2</v>
      </c>
      <c r="D328" s="104">
        <v>0.47222222222222227</v>
      </c>
      <c r="E328" s="103">
        <v>14.6</v>
      </c>
      <c r="F328" s="104">
        <v>0.20138888888888887</v>
      </c>
      <c r="G328" s="103">
        <v>90</v>
      </c>
      <c r="H328" s="103">
        <v>0</v>
      </c>
      <c r="I328" s="103">
        <v>0</v>
      </c>
      <c r="J328" s="104">
        <v>0</v>
      </c>
      <c r="K328" s="103">
        <v>0</v>
      </c>
      <c r="L328" s="104">
        <v>0</v>
      </c>
      <c r="M328" s="103">
        <v>10.9</v>
      </c>
      <c r="N328" s="103">
        <v>97</v>
      </c>
      <c r="O328" s="104">
        <v>0.59027777777777779</v>
      </c>
      <c r="P328" s="103">
        <v>25.6</v>
      </c>
      <c r="Q328" s="103">
        <v>38</v>
      </c>
      <c r="R328" s="103"/>
    </row>
    <row r="329" spans="1:18">
      <c r="A329" s="108">
        <v>37910</v>
      </c>
      <c r="B329" s="106">
        <v>17.600000000000001</v>
      </c>
      <c r="C329" s="106">
        <v>20.6</v>
      </c>
      <c r="D329" s="107">
        <v>0.52777777777777779</v>
      </c>
      <c r="E329" s="106">
        <v>15.1</v>
      </c>
      <c r="F329" s="107">
        <v>0.96527777777777779</v>
      </c>
      <c r="G329" s="106">
        <v>79</v>
      </c>
      <c r="H329" s="106">
        <v>0.1</v>
      </c>
      <c r="I329" s="106">
        <v>0.1</v>
      </c>
      <c r="J329" s="107">
        <v>0.27083333333333331</v>
      </c>
      <c r="K329" s="106">
        <v>0.1</v>
      </c>
      <c r="L329" s="107">
        <v>0.27083333333333331</v>
      </c>
      <c r="M329" s="106">
        <v>12.3</v>
      </c>
      <c r="N329" s="106">
        <v>111</v>
      </c>
      <c r="O329" s="107">
        <v>9.0277777777777776E-2</v>
      </c>
      <c r="P329" s="106">
        <v>32.4</v>
      </c>
      <c r="Q329" s="106">
        <v>132</v>
      </c>
      <c r="R329" s="106"/>
    </row>
    <row r="330" spans="1:18">
      <c r="A330" s="105">
        <v>37911</v>
      </c>
      <c r="B330" s="103">
        <v>15.1</v>
      </c>
      <c r="C330" s="103">
        <v>17.3</v>
      </c>
      <c r="D330" s="104">
        <v>0.52083333333333337</v>
      </c>
      <c r="E330" s="103">
        <v>12.2</v>
      </c>
      <c r="F330" s="104">
        <v>0.28472222222222221</v>
      </c>
      <c r="G330" s="103">
        <v>83</v>
      </c>
      <c r="H330" s="103">
        <v>0</v>
      </c>
      <c r="I330" s="103">
        <v>0</v>
      </c>
      <c r="J330" s="104">
        <v>0</v>
      </c>
      <c r="K330" s="103">
        <v>0</v>
      </c>
      <c r="L330" s="104">
        <v>0</v>
      </c>
      <c r="M330" s="103">
        <v>9.9</v>
      </c>
      <c r="N330" s="103">
        <v>140</v>
      </c>
      <c r="O330" s="104">
        <v>3.4722222222222224E-2</v>
      </c>
      <c r="P330" s="103">
        <v>27</v>
      </c>
      <c r="Q330" s="103">
        <v>130</v>
      </c>
      <c r="R330" s="103"/>
    </row>
    <row r="331" spans="1:18">
      <c r="A331" s="108">
        <v>37912</v>
      </c>
      <c r="B331" s="106">
        <v>18</v>
      </c>
      <c r="C331" s="106">
        <v>22.1</v>
      </c>
      <c r="D331" s="107">
        <v>0.625</v>
      </c>
      <c r="E331" s="106">
        <v>13.8</v>
      </c>
      <c r="F331" s="107">
        <v>0.2638888888888889</v>
      </c>
      <c r="G331" s="106">
        <v>73</v>
      </c>
      <c r="H331" s="106">
        <v>0</v>
      </c>
      <c r="I331" s="106">
        <v>0</v>
      </c>
      <c r="J331" s="107">
        <v>0</v>
      </c>
      <c r="K331" s="106">
        <v>0</v>
      </c>
      <c r="L331" s="107">
        <v>0</v>
      </c>
      <c r="M331" s="106">
        <v>15</v>
      </c>
      <c r="N331" s="106">
        <v>133</v>
      </c>
      <c r="O331" s="107">
        <v>0.90972222222222221</v>
      </c>
      <c r="P331" s="106">
        <v>48.6</v>
      </c>
      <c r="Q331" s="106">
        <v>134</v>
      </c>
      <c r="R331" s="106"/>
    </row>
    <row r="332" spans="1:18">
      <c r="A332" s="105">
        <v>37913</v>
      </c>
      <c r="B332" s="103">
        <v>17.3</v>
      </c>
      <c r="C332" s="103">
        <v>20</v>
      </c>
      <c r="D332" s="104">
        <v>0.4236111111111111</v>
      </c>
      <c r="E332" s="103">
        <v>14.5</v>
      </c>
      <c r="F332" s="104">
        <v>0.84722222222222221</v>
      </c>
      <c r="G332" s="103">
        <v>71</v>
      </c>
      <c r="H332" s="103">
        <v>1</v>
      </c>
      <c r="I332" s="103">
        <v>0.7</v>
      </c>
      <c r="J332" s="104">
        <v>0.5625</v>
      </c>
      <c r="K332" s="103">
        <v>0.4</v>
      </c>
      <c r="L332" s="104">
        <v>0.5625</v>
      </c>
      <c r="M332" s="103">
        <v>23.2</v>
      </c>
      <c r="N332" s="103">
        <v>157</v>
      </c>
      <c r="O332" s="104">
        <v>0.77083333333333337</v>
      </c>
      <c r="P332" s="103">
        <v>61.6</v>
      </c>
      <c r="Q332" s="103">
        <v>263</v>
      </c>
      <c r="R332" s="103"/>
    </row>
    <row r="333" spans="1:18">
      <c r="A333" s="108">
        <v>37914</v>
      </c>
      <c r="B333" s="106">
        <v>15.1</v>
      </c>
      <c r="C333" s="106">
        <v>16.399999999999999</v>
      </c>
      <c r="D333" s="107">
        <v>0.35416666666666669</v>
      </c>
      <c r="E333" s="106">
        <v>13.7</v>
      </c>
      <c r="F333" s="107">
        <v>0.99305555555555547</v>
      </c>
      <c r="G333" s="106">
        <v>74</v>
      </c>
      <c r="H333" s="106">
        <v>4.5</v>
      </c>
      <c r="I333" s="106">
        <v>3.2</v>
      </c>
      <c r="J333" s="107">
        <v>0.52083333333333337</v>
      </c>
      <c r="K333" s="106">
        <v>2.7</v>
      </c>
      <c r="L333" s="107">
        <v>0.51388888888888895</v>
      </c>
      <c r="M333" s="106">
        <v>27.8</v>
      </c>
      <c r="N333" s="106">
        <v>274</v>
      </c>
      <c r="O333" s="107">
        <v>0.70833333333333337</v>
      </c>
      <c r="P333" s="106">
        <v>60.1</v>
      </c>
      <c r="Q333" s="106">
        <v>300</v>
      </c>
      <c r="R333" s="106"/>
    </row>
    <row r="334" spans="1:18">
      <c r="A334" s="105">
        <v>37915</v>
      </c>
      <c r="B334" s="103">
        <v>11.7</v>
      </c>
      <c r="C334" s="103">
        <v>13.9</v>
      </c>
      <c r="D334" s="104">
        <v>0.45833333333333331</v>
      </c>
      <c r="E334" s="103">
        <v>9.6</v>
      </c>
      <c r="F334" s="104">
        <v>0.95138888888888884</v>
      </c>
      <c r="G334" s="103">
        <v>79</v>
      </c>
      <c r="H334" s="103">
        <v>0.2</v>
      </c>
      <c r="I334" s="103">
        <v>0.2</v>
      </c>
      <c r="J334" s="104">
        <v>0.35416666666666669</v>
      </c>
      <c r="K334" s="103">
        <v>0.1</v>
      </c>
      <c r="L334" s="104">
        <v>0.34722222222222227</v>
      </c>
      <c r="M334" s="103">
        <v>14</v>
      </c>
      <c r="N334" s="103">
        <v>195</v>
      </c>
      <c r="O334" s="104">
        <v>0.52083333333333337</v>
      </c>
      <c r="P334" s="103">
        <v>48.2</v>
      </c>
      <c r="Q334" s="103">
        <v>266</v>
      </c>
      <c r="R334" s="103"/>
    </row>
    <row r="335" spans="1:18">
      <c r="A335" s="108">
        <v>37916</v>
      </c>
      <c r="B335" s="106">
        <v>10.3</v>
      </c>
      <c r="C335" s="106">
        <v>14.8</v>
      </c>
      <c r="D335" s="107">
        <v>0.47916666666666669</v>
      </c>
      <c r="E335" s="106">
        <v>8</v>
      </c>
      <c r="F335" s="107">
        <v>0.95138888888888884</v>
      </c>
      <c r="G335" s="106">
        <v>78</v>
      </c>
      <c r="H335" s="106">
        <v>12.1</v>
      </c>
      <c r="I335" s="106">
        <v>5.2</v>
      </c>
      <c r="J335" s="107">
        <v>0.9375</v>
      </c>
      <c r="K335" s="106">
        <v>1.1000000000000001</v>
      </c>
      <c r="L335" s="107">
        <v>0.90277777777777779</v>
      </c>
      <c r="M335" s="106">
        <v>29.3</v>
      </c>
      <c r="N335" s="106">
        <v>235</v>
      </c>
      <c r="O335" s="107">
        <v>0.61111111111111105</v>
      </c>
      <c r="P335" s="106">
        <v>90.4</v>
      </c>
      <c r="Q335" s="106">
        <v>259</v>
      </c>
      <c r="R335" s="106"/>
    </row>
    <row r="336" spans="1:18">
      <c r="A336" s="105">
        <v>37917</v>
      </c>
      <c r="B336" s="103">
        <v>10.3</v>
      </c>
      <c r="C336" s="103">
        <v>12.7</v>
      </c>
      <c r="D336" s="104">
        <v>0.59722222222222221</v>
      </c>
      <c r="E336" s="103">
        <v>7.9</v>
      </c>
      <c r="F336" s="104">
        <v>2.7777777777777776E-2</v>
      </c>
      <c r="G336" s="103">
        <v>76</v>
      </c>
      <c r="H336" s="103">
        <v>19.399999999999999</v>
      </c>
      <c r="I336" s="103">
        <v>4.0999999999999996</v>
      </c>
      <c r="J336" s="104">
        <v>0.21527777777777779</v>
      </c>
      <c r="K336" s="103">
        <v>1.4</v>
      </c>
      <c r="L336" s="104">
        <v>1.3888888888888888E-2</v>
      </c>
      <c r="M336" s="103">
        <v>40.9</v>
      </c>
      <c r="N336" s="103">
        <v>244</v>
      </c>
      <c r="O336" s="104">
        <v>0.61805555555555558</v>
      </c>
      <c r="P336" s="103">
        <v>95.4</v>
      </c>
      <c r="Q336" s="103">
        <v>252</v>
      </c>
      <c r="R336" s="103"/>
    </row>
    <row r="337" spans="1:18">
      <c r="A337" s="108">
        <v>37918</v>
      </c>
      <c r="B337" s="106">
        <v>9.6999999999999993</v>
      </c>
      <c r="C337" s="106">
        <v>12</v>
      </c>
      <c r="D337" s="107">
        <v>9.7222222222222224E-2</v>
      </c>
      <c r="E337" s="106">
        <v>4.5</v>
      </c>
      <c r="F337" s="107">
        <v>0.98611111111111116</v>
      </c>
      <c r="G337" s="106">
        <v>62</v>
      </c>
      <c r="H337" s="106">
        <v>0.2</v>
      </c>
      <c r="I337" s="106">
        <v>0.2</v>
      </c>
      <c r="J337" s="107">
        <v>0.21527777777777779</v>
      </c>
      <c r="K337" s="106">
        <v>0.1</v>
      </c>
      <c r="L337" s="107">
        <v>0.20833333333333334</v>
      </c>
      <c r="M337" s="106">
        <v>23.5</v>
      </c>
      <c r="N337" s="106">
        <v>18</v>
      </c>
      <c r="O337" s="107">
        <v>6.25E-2</v>
      </c>
      <c r="P337" s="106">
        <v>59.8</v>
      </c>
      <c r="Q337" s="106">
        <v>320</v>
      </c>
      <c r="R337" s="106"/>
    </row>
    <row r="338" spans="1:18">
      <c r="A338" s="105">
        <v>37919</v>
      </c>
      <c r="B338" s="103">
        <v>7.2</v>
      </c>
      <c r="C338" s="103">
        <v>12</v>
      </c>
      <c r="D338" s="104">
        <v>0.5625</v>
      </c>
      <c r="E338" s="103">
        <v>3.5</v>
      </c>
      <c r="F338" s="104">
        <v>0.18055555555555555</v>
      </c>
      <c r="G338" s="103">
        <v>71</v>
      </c>
      <c r="H338" s="103">
        <v>0</v>
      </c>
      <c r="I338" s="103">
        <v>0</v>
      </c>
      <c r="J338" s="104">
        <v>0</v>
      </c>
      <c r="K338" s="103">
        <v>0</v>
      </c>
      <c r="L338" s="104">
        <v>0</v>
      </c>
      <c r="M338" s="103">
        <v>12.3</v>
      </c>
      <c r="N338" s="103">
        <v>114</v>
      </c>
      <c r="O338" s="104">
        <v>0.58333333333333337</v>
      </c>
      <c r="P338" s="103">
        <v>28.8</v>
      </c>
      <c r="Q338" s="103">
        <v>55</v>
      </c>
      <c r="R338" s="103"/>
    </row>
    <row r="339" spans="1:18">
      <c r="A339" s="108">
        <v>37920</v>
      </c>
      <c r="B339" s="106">
        <v>9.1999999999999993</v>
      </c>
      <c r="C339" s="106">
        <v>10.199999999999999</v>
      </c>
      <c r="D339" s="107">
        <v>0.27083333333333331</v>
      </c>
      <c r="E339" s="106">
        <v>7.9</v>
      </c>
      <c r="F339" s="107">
        <v>8.3333333333333329E-2</v>
      </c>
      <c r="G339" s="106">
        <v>86</v>
      </c>
      <c r="H339" s="106">
        <v>5.3</v>
      </c>
      <c r="I339" s="106">
        <v>1.5</v>
      </c>
      <c r="J339" s="107">
        <v>0.50694444444444442</v>
      </c>
      <c r="K339" s="106">
        <v>0.4</v>
      </c>
      <c r="L339" s="107">
        <v>0.4861111111111111</v>
      </c>
      <c r="M339" s="106">
        <v>12.3</v>
      </c>
      <c r="N339" s="106">
        <v>95</v>
      </c>
      <c r="O339" s="107">
        <v>0.76388888888888884</v>
      </c>
      <c r="P339" s="106">
        <v>39.6</v>
      </c>
      <c r="Q339" s="106">
        <v>61</v>
      </c>
      <c r="R339" s="106"/>
    </row>
    <row r="340" spans="1:18">
      <c r="A340" s="105">
        <v>37921</v>
      </c>
      <c r="B340" s="103">
        <v>9.6999999999999993</v>
      </c>
      <c r="C340" s="103">
        <v>12.2</v>
      </c>
      <c r="D340" s="104">
        <v>0.55555555555555558</v>
      </c>
      <c r="E340" s="103">
        <v>8.3000000000000007</v>
      </c>
      <c r="F340" s="104">
        <v>6.25E-2</v>
      </c>
      <c r="G340" s="103">
        <v>87</v>
      </c>
      <c r="H340" s="103">
        <v>5.5</v>
      </c>
      <c r="I340" s="103">
        <v>2.2000000000000002</v>
      </c>
      <c r="J340" s="104">
        <v>0.80555555555555547</v>
      </c>
      <c r="K340" s="103">
        <v>0.4</v>
      </c>
      <c r="L340" s="104">
        <v>0.77083333333333337</v>
      </c>
      <c r="M340" s="103">
        <v>9.1</v>
      </c>
      <c r="N340" s="103">
        <v>107</v>
      </c>
      <c r="O340" s="104">
        <v>0.60416666666666663</v>
      </c>
      <c r="P340" s="103">
        <v>23</v>
      </c>
      <c r="Q340" s="103">
        <v>79</v>
      </c>
      <c r="R340" s="103"/>
    </row>
    <row r="341" spans="1:18">
      <c r="A341" s="108">
        <v>37922</v>
      </c>
      <c r="B341" s="106">
        <v>11.7</v>
      </c>
      <c r="C341" s="106">
        <v>13.9</v>
      </c>
      <c r="D341" s="107">
        <v>0.57638888888888895</v>
      </c>
      <c r="E341" s="106">
        <v>9.6</v>
      </c>
      <c r="F341" s="107">
        <v>0</v>
      </c>
      <c r="G341" s="106">
        <v>88</v>
      </c>
      <c r="H341" s="106">
        <v>16.899999999999999</v>
      </c>
      <c r="I341" s="106">
        <v>4.2</v>
      </c>
      <c r="J341" s="107">
        <v>6.9444444444444434E-2</v>
      </c>
      <c r="K341" s="106">
        <v>1.1000000000000001</v>
      </c>
      <c r="L341" s="107">
        <v>4.1666666666666664E-2</v>
      </c>
      <c r="M341" s="106">
        <v>18.3</v>
      </c>
      <c r="N341" s="106">
        <v>233</v>
      </c>
      <c r="O341" s="107">
        <v>0.75694444444444453</v>
      </c>
      <c r="P341" s="106">
        <v>50.4</v>
      </c>
      <c r="Q341" s="106">
        <v>264</v>
      </c>
      <c r="R341" s="106"/>
    </row>
    <row r="342" spans="1:18">
      <c r="A342" s="105">
        <v>37923</v>
      </c>
      <c r="B342" s="103">
        <v>12.6</v>
      </c>
      <c r="C342" s="103">
        <v>15.7</v>
      </c>
      <c r="D342" s="104">
        <v>0.64583333333333337</v>
      </c>
      <c r="E342" s="103">
        <v>11.1</v>
      </c>
      <c r="F342" s="104">
        <v>0.71527777777777779</v>
      </c>
      <c r="G342" s="103">
        <v>74</v>
      </c>
      <c r="H342" s="103">
        <v>18.5</v>
      </c>
      <c r="I342" s="103">
        <v>10.3</v>
      </c>
      <c r="J342" s="104">
        <v>0.70833333333333337</v>
      </c>
      <c r="K342" s="103">
        <v>3.8</v>
      </c>
      <c r="L342" s="104">
        <v>0.70138888888888884</v>
      </c>
      <c r="M342" s="103">
        <v>32.299999999999997</v>
      </c>
      <c r="N342" s="103">
        <v>240</v>
      </c>
      <c r="O342" s="104">
        <v>0.6875</v>
      </c>
      <c r="P342" s="103">
        <v>95.8</v>
      </c>
      <c r="Q342" s="103">
        <v>266</v>
      </c>
      <c r="R342" s="103"/>
    </row>
    <row r="343" spans="1:18">
      <c r="A343" s="108">
        <v>37924</v>
      </c>
      <c r="B343" s="106">
        <v>14.7</v>
      </c>
      <c r="C343" s="106">
        <v>18.899999999999999</v>
      </c>
      <c r="D343" s="107">
        <v>0.77777777777777779</v>
      </c>
      <c r="E343" s="106">
        <v>11.2</v>
      </c>
      <c r="F343" s="107">
        <v>3.4722222222222224E-2</v>
      </c>
      <c r="G343" s="106">
        <v>70</v>
      </c>
      <c r="H343" s="106">
        <v>15.1</v>
      </c>
      <c r="I343" s="106">
        <v>8.4</v>
      </c>
      <c r="J343" s="107">
        <v>0.84027777777777779</v>
      </c>
      <c r="K343" s="106">
        <v>2.5</v>
      </c>
      <c r="L343" s="107">
        <v>0.80555555555555547</v>
      </c>
      <c r="M343" s="106">
        <v>37</v>
      </c>
      <c r="N343" s="106">
        <v>207</v>
      </c>
      <c r="O343" s="107">
        <v>0.72222222222222221</v>
      </c>
      <c r="P343" s="106">
        <v>113</v>
      </c>
      <c r="Q343" s="106">
        <v>189</v>
      </c>
      <c r="R343" s="106"/>
    </row>
    <row r="344" spans="1:18">
      <c r="A344" s="105">
        <v>37925</v>
      </c>
      <c r="B344" s="103">
        <v>13</v>
      </c>
      <c r="C344" s="103">
        <v>15.9</v>
      </c>
      <c r="D344" s="104">
        <v>0.5625</v>
      </c>
      <c r="E344" s="103">
        <v>10.8</v>
      </c>
      <c r="F344" s="104">
        <v>9.0277777777777776E-2</v>
      </c>
      <c r="G344" s="103">
        <v>67</v>
      </c>
      <c r="H344" s="103">
        <v>3.9</v>
      </c>
      <c r="I344" s="103">
        <v>1.9</v>
      </c>
      <c r="J344" s="104">
        <v>6.25E-2</v>
      </c>
      <c r="K344" s="103">
        <v>0.7</v>
      </c>
      <c r="L344" s="104">
        <v>4.1666666666666664E-2</v>
      </c>
      <c r="M344" s="103">
        <v>36.6</v>
      </c>
      <c r="N344" s="103">
        <v>190</v>
      </c>
      <c r="O344" s="104">
        <v>0.54166666666666663</v>
      </c>
      <c r="P344" s="103">
        <v>97.6</v>
      </c>
      <c r="Q344" s="103">
        <v>179</v>
      </c>
      <c r="R344" s="103"/>
    </row>
    <row r="345" spans="1:18">
      <c r="A345" s="109"/>
      <c r="B345" s="82">
        <v>14.625806451612904</v>
      </c>
      <c r="C345" s="82">
        <v>17.341935483870966</v>
      </c>
      <c r="D345" s="82">
        <v>0.5277777777777779</v>
      </c>
      <c r="E345" s="82">
        <v>12.061290322580644</v>
      </c>
      <c r="F345" s="82">
        <v>0.5248655913978495</v>
      </c>
      <c r="G345" s="82">
        <v>77.58064516129032</v>
      </c>
      <c r="H345" s="82">
        <v>5.4064516129032256</v>
      </c>
      <c r="I345" s="82">
        <v>2.4774193548387111</v>
      </c>
      <c r="J345" s="82">
        <v>0.31451612903225812</v>
      </c>
      <c r="K345" s="82">
        <v>0.86774193548387091</v>
      </c>
      <c r="L345" s="82">
        <v>0.30734767025089604</v>
      </c>
      <c r="M345" s="82">
        <v>19.551612903225806</v>
      </c>
      <c r="N345" s="82">
        <v>177.09677419354838</v>
      </c>
      <c r="O345" s="82">
        <v>0.54166666666666674</v>
      </c>
      <c r="P345" s="82">
        <v>55.267741935483869</v>
      </c>
      <c r="Q345" s="82">
        <v>190.29032258064515</v>
      </c>
      <c r="R345" s="82">
        <v>0</v>
      </c>
    </row>
    <row r="349" spans="1:18">
      <c r="A349" s="105">
        <v>37926</v>
      </c>
      <c r="B349" s="103">
        <v>12.8</v>
      </c>
      <c r="C349" s="103">
        <v>14.2</v>
      </c>
      <c r="D349" s="104">
        <v>0.39583333333333331</v>
      </c>
      <c r="E349" s="103">
        <v>11.3</v>
      </c>
      <c r="F349" s="104">
        <v>0.1111111111111111</v>
      </c>
      <c r="G349" s="103">
        <v>78</v>
      </c>
      <c r="H349" s="103">
        <v>6.6</v>
      </c>
      <c r="I349" s="103">
        <v>2.1</v>
      </c>
      <c r="J349" s="104">
        <v>0.34027777777777773</v>
      </c>
      <c r="K349" s="103">
        <v>1</v>
      </c>
      <c r="L349" s="104">
        <v>0.3125</v>
      </c>
      <c r="M349" s="103">
        <v>30.3</v>
      </c>
      <c r="N349" s="103">
        <v>268</v>
      </c>
      <c r="O349" s="104">
        <v>0.34027777777777773</v>
      </c>
      <c r="P349" s="103">
        <v>67.7</v>
      </c>
      <c r="Q349" s="103">
        <v>293</v>
      </c>
      <c r="R349" s="103"/>
    </row>
    <row r="350" spans="1:18">
      <c r="A350" s="108">
        <v>37927</v>
      </c>
      <c r="B350" s="106">
        <v>12.9</v>
      </c>
      <c r="C350" s="106">
        <v>16.3</v>
      </c>
      <c r="D350" s="107">
        <v>0.54166666666666663</v>
      </c>
      <c r="E350" s="106">
        <v>8.3000000000000007</v>
      </c>
      <c r="F350" s="107">
        <v>0.20138888888888887</v>
      </c>
      <c r="G350" s="106">
        <v>66</v>
      </c>
      <c r="H350" s="106">
        <v>0</v>
      </c>
      <c r="I350" s="106">
        <v>0</v>
      </c>
      <c r="J350" s="107">
        <v>0</v>
      </c>
      <c r="K350" s="106">
        <v>0</v>
      </c>
      <c r="L350" s="107">
        <v>0</v>
      </c>
      <c r="M350" s="106">
        <v>21.8</v>
      </c>
      <c r="N350" s="106">
        <v>139</v>
      </c>
      <c r="O350" s="107">
        <v>0.85416666666666663</v>
      </c>
      <c r="P350" s="106">
        <v>64.099999999999994</v>
      </c>
      <c r="Q350" s="106">
        <v>151</v>
      </c>
      <c r="R350" s="106"/>
    </row>
    <row r="351" spans="1:18">
      <c r="A351" s="105">
        <v>37928</v>
      </c>
      <c r="B351" s="103">
        <v>14.7</v>
      </c>
      <c r="C351" s="103">
        <v>17.3</v>
      </c>
      <c r="D351" s="104">
        <v>0.46527777777777773</v>
      </c>
      <c r="E351" s="103">
        <v>11.6</v>
      </c>
      <c r="F351" s="104">
        <v>0.99305555555555547</v>
      </c>
      <c r="G351" s="103">
        <v>73</v>
      </c>
      <c r="H351" s="103">
        <v>0</v>
      </c>
      <c r="I351" s="103">
        <v>0</v>
      </c>
      <c r="J351" s="104">
        <v>0</v>
      </c>
      <c r="K351" s="103">
        <v>0</v>
      </c>
      <c r="L351" s="104">
        <v>0</v>
      </c>
      <c r="M351" s="103">
        <v>14.3</v>
      </c>
      <c r="N351" s="103">
        <v>126</v>
      </c>
      <c r="O351" s="104">
        <v>6.9444444444444434E-2</v>
      </c>
      <c r="P351" s="103">
        <v>44.3</v>
      </c>
      <c r="Q351" s="103">
        <v>138</v>
      </c>
      <c r="R351" s="103"/>
    </row>
    <row r="352" spans="1:18">
      <c r="A352" s="108">
        <v>37929</v>
      </c>
      <c r="B352" s="106">
        <v>14.7</v>
      </c>
      <c r="C352" s="106">
        <v>21.5</v>
      </c>
      <c r="D352" s="107">
        <v>0.57638888888888895</v>
      </c>
      <c r="E352" s="106">
        <v>9.5</v>
      </c>
      <c r="F352" s="107">
        <v>0.21527777777777779</v>
      </c>
      <c r="G352" s="106">
        <v>66</v>
      </c>
      <c r="H352" s="106">
        <v>0</v>
      </c>
      <c r="I352" s="106">
        <v>0</v>
      </c>
      <c r="J352" s="107">
        <v>0</v>
      </c>
      <c r="K352" s="106">
        <v>0</v>
      </c>
      <c r="L352" s="107">
        <v>0</v>
      </c>
      <c r="M352" s="106">
        <v>15.4</v>
      </c>
      <c r="N352" s="106">
        <v>114</v>
      </c>
      <c r="O352" s="107">
        <v>0.99305555555555547</v>
      </c>
      <c r="P352" s="106">
        <v>32</v>
      </c>
      <c r="Q352" s="106">
        <v>112</v>
      </c>
      <c r="R352" s="106"/>
    </row>
    <row r="353" spans="1:18">
      <c r="A353" s="105">
        <v>37930</v>
      </c>
      <c r="B353" s="103">
        <v>17.2</v>
      </c>
      <c r="C353" s="103">
        <v>21</v>
      </c>
      <c r="D353" s="104">
        <v>0.56944444444444442</v>
      </c>
      <c r="E353" s="103">
        <v>13.9</v>
      </c>
      <c r="F353" s="104">
        <v>0.10416666666666667</v>
      </c>
      <c r="G353" s="103">
        <v>54</v>
      </c>
      <c r="H353" s="103">
        <v>0</v>
      </c>
      <c r="I353" s="103">
        <v>0</v>
      </c>
      <c r="J353" s="104">
        <v>0</v>
      </c>
      <c r="K353" s="103">
        <v>0</v>
      </c>
      <c r="L353" s="104">
        <v>0</v>
      </c>
      <c r="M353" s="103">
        <v>26.8</v>
      </c>
      <c r="N353" s="103">
        <v>137</v>
      </c>
      <c r="O353" s="104">
        <v>0.4375</v>
      </c>
      <c r="P353" s="103">
        <v>69.5</v>
      </c>
      <c r="Q353" s="103">
        <v>139</v>
      </c>
      <c r="R353" s="103"/>
    </row>
    <row r="354" spans="1:18">
      <c r="A354" s="108">
        <v>37931</v>
      </c>
      <c r="B354" s="106">
        <v>18.399999999999999</v>
      </c>
      <c r="C354" s="106">
        <v>22.5</v>
      </c>
      <c r="D354" s="107">
        <v>0.61805555555555558</v>
      </c>
      <c r="E354" s="106">
        <v>15.5</v>
      </c>
      <c r="F354" s="107">
        <v>0.3125</v>
      </c>
      <c r="G354" s="106">
        <v>60</v>
      </c>
      <c r="H354" s="106">
        <v>0</v>
      </c>
      <c r="I354" s="106">
        <v>0</v>
      </c>
      <c r="J354" s="107">
        <v>0</v>
      </c>
      <c r="K354" s="106">
        <v>0</v>
      </c>
      <c r="L354" s="107">
        <v>0</v>
      </c>
      <c r="M354" s="106">
        <v>20.399999999999999</v>
      </c>
      <c r="N354" s="106">
        <v>123</v>
      </c>
      <c r="O354" s="107">
        <v>0</v>
      </c>
      <c r="P354" s="106">
        <v>54</v>
      </c>
      <c r="Q354" s="106">
        <v>178</v>
      </c>
      <c r="R354" s="106"/>
    </row>
    <row r="355" spans="1:18">
      <c r="A355" s="105">
        <v>37932</v>
      </c>
      <c r="B355" s="103">
        <v>15.7</v>
      </c>
      <c r="C355" s="103">
        <v>19.8</v>
      </c>
      <c r="D355" s="104">
        <v>0.47916666666666669</v>
      </c>
      <c r="E355" s="103">
        <v>12.3</v>
      </c>
      <c r="F355" s="104">
        <v>0.99305555555555547</v>
      </c>
      <c r="G355" s="103">
        <v>77</v>
      </c>
      <c r="H355" s="103">
        <v>0</v>
      </c>
      <c r="I355" s="103">
        <v>0</v>
      </c>
      <c r="J355" s="104">
        <v>0</v>
      </c>
      <c r="K355" s="103">
        <v>0</v>
      </c>
      <c r="L355" s="104">
        <v>0</v>
      </c>
      <c r="M355" s="103">
        <v>14.3</v>
      </c>
      <c r="N355" s="103">
        <v>113</v>
      </c>
      <c r="O355" s="104">
        <v>4.1666666666666664E-2</v>
      </c>
      <c r="P355" s="103">
        <v>41.8</v>
      </c>
      <c r="Q355" s="103">
        <v>115</v>
      </c>
      <c r="R355" s="103"/>
    </row>
    <row r="356" spans="1:18">
      <c r="A356" s="108">
        <v>37933</v>
      </c>
      <c r="B356" s="106">
        <v>12.8</v>
      </c>
      <c r="C356" s="106">
        <v>15.1</v>
      </c>
      <c r="D356" s="107">
        <v>0.64583333333333337</v>
      </c>
      <c r="E356" s="106">
        <v>10.4</v>
      </c>
      <c r="F356" s="107">
        <v>0.1875</v>
      </c>
      <c r="G356" s="106">
        <v>90</v>
      </c>
      <c r="H356" s="106">
        <v>13</v>
      </c>
      <c r="I356" s="106">
        <v>4.2</v>
      </c>
      <c r="J356" s="107">
        <v>0.875</v>
      </c>
      <c r="K356" s="106">
        <v>1.6</v>
      </c>
      <c r="L356" s="107">
        <v>0.70833333333333337</v>
      </c>
      <c r="M356" s="106">
        <v>11</v>
      </c>
      <c r="N356" s="106">
        <v>130</v>
      </c>
      <c r="O356" s="107">
        <v>0.94444444444444453</v>
      </c>
      <c r="P356" s="106">
        <v>34.9</v>
      </c>
      <c r="Q356" s="106">
        <v>270</v>
      </c>
      <c r="R356" s="106"/>
    </row>
    <row r="357" spans="1:18">
      <c r="A357" s="105">
        <v>37934</v>
      </c>
      <c r="B357" s="103">
        <v>14.8</v>
      </c>
      <c r="C357" s="103">
        <v>19.100000000000001</v>
      </c>
      <c r="D357" s="104">
        <v>0.61805555555555558</v>
      </c>
      <c r="E357" s="103">
        <v>12.1</v>
      </c>
      <c r="F357" s="104">
        <v>9.0277777777777776E-2</v>
      </c>
      <c r="G357" s="103">
        <v>72</v>
      </c>
      <c r="H357" s="103">
        <v>0.1</v>
      </c>
      <c r="I357" s="103">
        <v>0.1</v>
      </c>
      <c r="J357" s="104">
        <v>4.1666666666666664E-2</v>
      </c>
      <c r="K357" s="103">
        <v>0.1</v>
      </c>
      <c r="L357" s="104">
        <v>4.1666666666666664E-2</v>
      </c>
      <c r="M357" s="103">
        <v>16.2</v>
      </c>
      <c r="N357" s="103">
        <v>136</v>
      </c>
      <c r="O357" s="104">
        <v>0.28472222222222221</v>
      </c>
      <c r="P357" s="103">
        <v>61.9</v>
      </c>
      <c r="Q357" s="103">
        <v>169</v>
      </c>
      <c r="R357" s="103"/>
    </row>
    <row r="358" spans="1:18">
      <c r="A358" s="108">
        <v>37935</v>
      </c>
      <c r="B358" s="106">
        <v>15.9</v>
      </c>
      <c r="C358" s="106">
        <v>21.3</v>
      </c>
      <c r="D358" s="107">
        <v>0.59027777777777779</v>
      </c>
      <c r="E358" s="106">
        <v>12.3</v>
      </c>
      <c r="F358" s="107">
        <v>0.99305555555555547</v>
      </c>
      <c r="G358" s="106">
        <v>69</v>
      </c>
      <c r="H358" s="106">
        <v>0</v>
      </c>
      <c r="I358" s="106">
        <v>0</v>
      </c>
      <c r="J358" s="107">
        <v>0</v>
      </c>
      <c r="K358" s="106">
        <v>0</v>
      </c>
      <c r="L358" s="107">
        <v>0</v>
      </c>
      <c r="M358" s="106">
        <v>13.3</v>
      </c>
      <c r="N358" s="106">
        <v>132</v>
      </c>
      <c r="O358" s="107">
        <v>0.75</v>
      </c>
      <c r="P358" s="106">
        <v>40</v>
      </c>
      <c r="Q358" s="106">
        <v>263</v>
      </c>
      <c r="R358" s="106"/>
    </row>
    <row r="359" spans="1:18">
      <c r="A359" s="105">
        <v>37936</v>
      </c>
      <c r="B359" s="103">
        <v>14.2</v>
      </c>
      <c r="C359" s="103">
        <v>19.600000000000001</v>
      </c>
      <c r="D359" s="104">
        <v>0.5625</v>
      </c>
      <c r="E359" s="103">
        <v>10.1</v>
      </c>
      <c r="F359" s="104">
        <v>0.25</v>
      </c>
      <c r="G359" s="103">
        <v>77</v>
      </c>
      <c r="H359" s="103">
        <v>0.2</v>
      </c>
      <c r="I359" s="103">
        <v>0.2</v>
      </c>
      <c r="J359" s="104">
        <v>0.97222222222222221</v>
      </c>
      <c r="K359" s="103">
        <v>0.1</v>
      </c>
      <c r="L359" s="104">
        <v>0.96527777777777779</v>
      </c>
      <c r="M359" s="103">
        <v>16.2</v>
      </c>
      <c r="N359" s="103">
        <v>136</v>
      </c>
      <c r="O359" s="104">
        <v>0.625</v>
      </c>
      <c r="P359" s="103">
        <v>42.8</v>
      </c>
      <c r="Q359" s="103">
        <v>160</v>
      </c>
      <c r="R359" s="103"/>
    </row>
    <row r="360" spans="1:18">
      <c r="A360" s="108">
        <v>37937</v>
      </c>
      <c r="B360" s="106">
        <v>13.6</v>
      </c>
      <c r="C360" s="106">
        <v>14.8</v>
      </c>
      <c r="D360" s="107">
        <v>0.4513888888888889</v>
      </c>
      <c r="E360" s="106">
        <v>12.2</v>
      </c>
      <c r="F360" s="107">
        <v>0.99305555555555547</v>
      </c>
      <c r="G360" s="106">
        <v>87</v>
      </c>
      <c r="H360" s="106">
        <v>9.5</v>
      </c>
      <c r="I360" s="106">
        <v>4.7</v>
      </c>
      <c r="J360" s="107">
        <v>0.18055555555555555</v>
      </c>
      <c r="K360" s="106">
        <v>1.4</v>
      </c>
      <c r="L360" s="107">
        <v>0.16666666666666666</v>
      </c>
      <c r="M360" s="106">
        <v>13.5</v>
      </c>
      <c r="N360" s="106">
        <v>248</v>
      </c>
      <c r="O360" s="107">
        <v>0.49305555555555558</v>
      </c>
      <c r="P360" s="106">
        <v>40.700000000000003</v>
      </c>
      <c r="Q360" s="106">
        <v>263</v>
      </c>
      <c r="R360" s="106"/>
    </row>
    <row r="361" spans="1:18">
      <c r="A361" s="105">
        <v>37938</v>
      </c>
      <c r="B361" s="103">
        <v>14.1</v>
      </c>
      <c r="C361" s="103">
        <v>18.399999999999999</v>
      </c>
      <c r="D361" s="104">
        <v>0.625</v>
      </c>
      <c r="E361" s="103">
        <v>9.1</v>
      </c>
      <c r="F361" s="104">
        <v>0.3125</v>
      </c>
      <c r="G361" s="103">
        <v>73</v>
      </c>
      <c r="H361" s="103">
        <v>0</v>
      </c>
      <c r="I361" s="103">
        <v>0</v>
      </c>
      <c r="J361" s="104">
        <v>0</v>
      </c>
      <c r="K361" s="103">
        <v>0</v>
      </c>
      <c r="L361" s="104">
        <v>0</v>
      </c>
      <c r="M361" s="103">
        <v>16.2</v>
      </c>
      <c r="N361" s="103">
        <v>135</v>
      </c>
      <c r="O361" s="104">
        <v>0.65277777777777779</v>
      </c>
      <c r="P361" s="103">
        <v>41.4</v>
      </c>
      <c r="Q361" s="103">
        <v>180</v>
      </c>
      <c r="R361" s="103"/>
    </row>
    <row r="362" spans="1:18">
      <c r="A362" s="108">
        <v>37939</v>
      </c>
      <c r="B362" s="106">
        <v>13.8</v>
      </c>
      <c r="C362" s="106">
        <v>17.100000000000001</v>
      </c>
      <c r="D362" s="107">
        <v>9.7222222222222224E-2</v>
      </c>
      <c r="E362" s="106">
        <v>12.1</v>
      </c>
      <c r="F362" s="107">
        <v>0.85416666666666663</v>
      </c>
      <c r="G362" s="106">
        <v>81</v>
      </c>
      <c r="H362" s="106">
        <v>2.1</v>
      </c>
      <c r="I362" s="106">
        <v>1.1000000000000001</v>
      </c>
      <c r="J362" s="107">
        <v>0.31944444444444448</v>
      </c>
      <c r="K362" s="106">
        <v>0.4</v>
      </c>
      <c r="L362" s="107">
        <v>0.30555555555555552</v>
      </c>
      <c r="M362" s="106">
        <v>12.1</v>
      </c>
      <c r="N362" s="106">
        <v>136</v>
      </c>
      <c r="O362" s="107">
        <v>0.1111111111111111</v>
      </c>
      <c r="P362" s="106">
        <v>46.4</v>
      </c>
      <c r="Q362" s="106">
        <v>251</v>
      </c>
      <c r="R362" s="106"/>
    </row>
    <row r="363" spans="1:18">
      <c r="A363" s="105">
        <v>37940</v>
      </c>
      <c r="B363" s="103">
        <v>14.6</v>
      </c>
      <c r="C363" s="103">
        <v>16.100000000000001</v>
      </c>
      <c r="D363" s="104">
        <v>0.10416666666666667</v>
      </c>
      <c r="E363" s="103">
        <v>12.7</v>
      </c>
      <c r="F363" s="104">
        <v>0.83333333333333337</v>
      </c>
      <c r="G363" s="103">
        <v>72</v>
      </c>
      <c r="H363" s="103">
        <v>0</v>
      </c>
      <c r="I363" s="103">
        <v>0</v>
      </c>
      <c r="J363" s="104">
        <v>0</v>
      </c>
      <c r="K363" s="103">
        <v>0</v>
      </c>
      <c r="L363" s="104">
        <v>0</v>
      </c>
      <c r="M363" s="103">
        <v>23.1</v>
      </c>
      <c r="N363" s="103">
        <v>125</v>
      </c>
      <c r="O363" s="104">
        <v>0.20138888888888887</v>
      </c>
      <c r="P363" s="103">
        <v>70.900000000000006</v>
      </c>
      <c r="Q363" s="103">
        <v>129</v>
      </c>
      <c r="R363" s="103"/>
    </row>
    <row r="364" spans="1:18">
      <c r="A364" s="108">
        <v>37941</v>
      </c>
      <c r="B364" s="106">
        <v>12.8</v>
      </c>
      <c r="C364" s="106">
        <v>14.4</v>
      </c>
      <c r="D364" s="107">
        <v>0.34722222222222227</v>
      </c>
      <c r="E364" s="106">
        <v>11.8</v>
      </c>
      <c r="F364" s="107">
        <v>0.55555555555555558</v>
      </c>
      <c r="G364" s="106">
        <v>80</v>
      </c>
      <c r="H364" s="106">
        <v>6</v>
      </c>
      <c r="I364" s="106">
        <v>2.7</v>
      </c>
      <c r="J364" s="107">
        <v>0.29166666666666669</v>
      </c>
      <c r="K364" s="106">
        <v>1.7</v>
      </c>
      <c r="L364" s="107">
        <v>0.27083333333333331</v>
      </c>
      <c r="M364" s="106">
        <v>37</v>
      </c>
      <c r="N364" s="106">
        <v>320</v>
      </c>
      <c r="O364" s="107">
        <v>0.52083333333333337</v>
      </c>
      <c r="P364" s="106">
        <v>73.400000000000006</v>
      </c>
      <c r="Q364" s="106">
        <v>324</v>
      </c>
      <c r="R364" s="106"/>
    </row>
    <row r="365" spans="1:18">
      <c r="A365" s="105">
        <v>37942</v>
      </c>
      <c r="B365" s="103">
        <v>9.6</v>
      </c>
      <c r="C365" s="103">
        <v>12.1</v>
      </c>
      <c r="D365" s="104">
        <v>0</v>
      </c>
      <c r="E365" s="103">
        <v>5.3</v>
      </c>
      <c r="F365" s="104">
        <v>0.99305555555555547</v>
      </c>
      <c r="G365" s="103">
        <v>75</v>
      </c>
      <c r="H365" s="103">
        <v>0</v>
      </c>
      <c r="I365" s="103">
        <v>0</v>
      </c>
      <c r="J365" s="104">
        <v>0</v>
      </c>
      <c r="K365" s="103">
        <v>0</v>
      </c>
      <c r="L365" s="104">
        <v>0</v>
      </c>
      <c r="M365" s="103">
        <v>11.5</v>
      </c>
      <c r="N365" s="103">
        <v>97</v>
      </c>
      <c r="O365" s="104">
        <v>0</v>
      </c>
      <c r="P365" s="103">
        <v>34.200000000000003</v>
      </c>
      <c r="Q365" s="103">
        <v>28</v>
      </c>
      <c r="R365" s="103"/>
    </row>
    <row r="366" spans="1:18">
      <c r="A366" s="108">
        <v>37943</v>
      </c>
      <c r="B366" s="106">
        <v>7.1</v>
      </c>
      <c r="C366" s="106">
        <v>12.1</v>
      </c>
      <c r="D366" s="107">
        <v>0.59722222222222221</v>
      </c>
      <c r="E366" s="106">
        <v>3.3</v>
      </c>
      <c r="F366" s="107">
        <v>0.2986111111111111</v>
      </c>
      <c r="G366" s="106">
        <v>79</v>
      </c>
      <c r="H366" s="106">
        <v>0</v>
      </c>
      <c r="I366" s="106">
        <v>0</v>
      </c>
      <c r="J366" s="107">
        <v>0</v>
      </c>
      <c r="K366" s="106">
        <v>0</v>
      </c>
      <c r="L366" s="107">
        <v>0</v>
      </c>
      <c r="M366" s="106">
        <v>17.100000000000001</v>
      </c>
      <c r="N366" s="106">
        <v>111</v>
      </c>
      <c r="O366" s="107">
        <v>0.18055555555555555</v>
      </c>
      <c r="P366" s="106">
        <v>34.6</v>
      </c>
      <c r="Q366" s="106">
        <v>119</v>
      </c>
      <c r="R366" s="106"/>
    </row>
    <row r="367" spans="1:18">
      <c r="A367" s="105">
        <v>37944</v>
      </c>
      <c r="B367" s="103">
        <v>10.3</v>
      </c>
      <c r="C367" s="103">
        <v>15.3</v>
      </c>
      <c r="D367" s="104">
        <v>0.61805555555555558</v>
      </c>
      <c r="E367" s="103">
        <v>4.9000000000000004</v>
      </c>
      <c r="F367" s="104">
        <v>0.17361111111111113</v>
      </c>
      <c r="G367" s="103">
        <v>77</v>
      </c>
      <c r="H367" s="103">
        <v>0</v>
      </c>
      <c r="I367" s="103">
        <v>0</v>
      </c>
      <c r="J367" s="104">
        <v>0</v>
      </c>
      <c r="K367" s="103">
        <v>0</v>
      </c>
      <c r="L367" s="104">
        <v>0</v>
      </c>
      <c r="M367" s="103">
        <v>9.8000000000000007</v>
      </c>
      <c r="N367" s="103">
        <v>116</v>
      </c>
      <c r="O367" s="104">
        <v>0.98611111111111116</v>
      </c>
      <c r="P367" s="103">
        <v>31.7</v>
      </c>
      <c r="Q367" s="103">
        <v>114</v>
      </c>
      <c r="R367" s="103"/>
    </row>
    <row r="368" spans="1:18">
      <c r="A368" s="108">
        <v>37945</v>
      </c>
      <c r="B368" s="106">
        <v>12.8</v>
      </c>
      <c r="C368" s="106">
        <v>18.2</v>
      </c>
      <c r="D368" s="107">
        <v>0.54166666666666663</v>
      </c>
      <c r="E368" s="106">
        <v>9.4</v>
      </c>
      <c r="F368" s="107">
        <v>0.31944444444444448</v>
      </c>
      <c r="G368" s="106">
        <v>68</v>
      </c>
      <c r="H368" s="106">
        <v>0</v>
      </c>
      <c r="I368" s="106">
        <v>0</v>
      </c>
      <c r="J368" s="107">
        <v>0</v>
      </c>
      <c r="K368" s="106">
        <v>0</v>
      </c>
      <c r="L368" s="107">
        <v>0</v>
      </c>
      <c r="M368" s="106">
        <v>14.6</v>
      </c>
      <c r="N368" s="106">
        <v>112</v>
      </c>
      <c r="O368" s="107">
        <v>2.7777777777777776E-2</v>
      </c>
      <c r="P368" s="106">
        <v>32.4</v>
      </c>
      <c r="Q368" s="106">
        <v>112</v>
      </c>
      <c r="R368" s="106"/>
    </row>
    <row r="369" spans="1:18">
      <c r="A369" s="105">
        <v>37946</v>
      </c>
      <c r="B369" s="103">
        <v>14.3</v>
      </c>
      <c r="C369" s="103">
        <v>16</v>
      </c>
      <c r="D369" s="104">
        <v>0.875</v>
      </c>
      <c r="E369" s="103">
        <v>9.6</v>
      </c>
      <c r="F369" s="104">
        <v>4.1666666666666664E-2</v>
      </c>
      <c r="G369" s="103">
        <v>67</v>
      </c>
      <c r="H369" s="103">
        <v>0</v>
      </c>
      <c r="I369" s="103">
        <v>0</v>
      </c>
      <c r="J369" s="104">
        <v>0</v>
      </c>
      <c r="K369" s="103">
        <v>0</v>
      </c>
      <c r="L369" s="104">
        <v>0</v>
      </c>
      <c r="M369" s="103">
        <v>23.7</v>
      </c>
      <c r="N369" s="103">
        <v>131</v>
      </c>
      <c r="O369" s="104">
        <v>0.39583333333333331</v>
      </c>
      <c r="P369" s="103">
        <v>64.8</v>
      </c>
      <c r="Q369" s="103">
        <v>140</v>
      </c>
      <c r="R369" s="103"/>
    </row>
    <row r="370" spans="1:18">
      <c r="A370" s="108">
        <v>37947</v>
      </c>
      <c r="B370" s="106">
        <v>16.7</v>
      </c>
      <c r="C370" s="106">
        <v>18.2</v>
      </c>
      <c r="D370" s="107">
        <v>0.5</v>
      </c>
      <c r="E370" s="106">
        <v>15.5</v>
      </c>
      <c r="F370" s="107">
        <v>0.125</v>
      </c>
      <c r="G370" s="106">
        <v>63</v>
      </c>
      <c r="H370" s="106">
        <v>0</v>
      </c>
      <c r="I370" s="106">
        <v>0</v>
      </c>
      <c r="J370" s="107">
        <v>0</v>
      </c>
      <c r="K370" s="106">
        <v>0</v>
      </c>
      <c r="L370" s="107">
        <v>0</v>
      </c>
      <c r="M370" s="106">
        <v>28.2</v>
      </c>
      <c r="N370" s="106">
        <v>122</v>
      </c>
      <c r="O370" s="107">
        <v>0.23611111111111113</v>
      </c>
      <c r="P370" s="106">
        <v>76.7</v>
      </c>
      <c r="Q370" s="106">
        <v>129</v>
      </c>
      <c r="R370" s="106"/>
    </row>
    <row r="371" spans="1:18">
      <c r="A371" s="105">
        <v>37948</v>
      </c>
      <c r="B371" s="103">
        <v>12.9</v>
      </c>
      <c r="C371" s="103">
        <v>16.8</v>
      </c>
      <c r="D371" s="104">
        <v>1.3888888888888888E-2</v>
      </c>
      <c r="E371" s="103">
        <v>10.1</v>
      </c>
      <c r="F371" s="104">
        <v>0.98611111111111116</v>
      </c>
      <c r="G371" s="103">
        <v>82</v>
      </c>
      <c r="H371" s="103">
        <v>11.2</v>
      </c>
      <c r="I371" s="103">
        <v>3.9</v>
      </c>
      <c r="J371" s="104">
        <v>0.72222222222222221</v>
      </c>
      <c r="K371" s="103">
        <v>2.2999999999999998</v>
      </c>
      <c r="L371" s="104">
        <v>0.6875</v>
      </c>
      <c r="M371" s="103">
        <v>16.7</v>
      </c>
      <c r="N371" s="103">
        <v>176</v>
      </c>
      <c r="O371" s="104">
        <v>5.5555555555555552E-2</v>
      </c>
      <c r="P371" s="103">
        <v>65.2</v>
      </c>
      <c r="Q371" s="103">
        <v>180</v>
      </c>
      <c r="R371" s="103"/>
    </row>
    <row r="372" spans="1:18">
      <c r="A372" s="108">
        <v>37949</v>
      </c>
      <c r="B372" s="106">
        <v>11.4</v>
      </c>
      <c r="C372" s="106">
        <v>12.4</v>
      </c>
      <c r="D372" s="107">
        <v>0.1111111111111111</v>
      </c>
      <c r="E372" s="106">
        <v>10.1</v>
      </c>
      <c r="F372" s="107">
        <v>2.7777777777777776E-2</v>
      </c>
      <c r="G372" s="106">
        <v>80</v>
      </c>
      <c r="H372" s="106">
        <v>7.7</v>
      </c>
      <c r="I372" s="106">
        <v>4.0999999999999996</v>
      </c>
      <c r="J372" s="107">
        <v>0.45833333333333331</v>
      </c>
      <c r="K372" s="106">
        <v>2</v>
      </c>
      <c r="L372" s="107">
        <v>0.43055555555555558</v>
      </c>
      <c r="M372" s="106">
        <v>25.3</v>
      </c>
      <c r="N372" s="106">
        <v>241</v>
      </c>
      <c r="O372" s="107">
        <v>0.52083333333333337</v>
      </c>
      <c r="P372" s="106">
        <v>58.3</v>
      </c>
      <c r="Q372" s="106">
        <v>251</v>
      </c>
      <c r="R372" s="106"/>
    </row>
    <row r="373" spans="1:18">
      <c r="A373" s="105">
        <v>37950</v>
      </c>
      <c r="B373" s="103">
        <v>9.9</v>
      </c>
      <c r="C373" s="103">
        <v>12.1</v>
      </c>
      <c r="D373" s="104">
        <v>0.66666666666666663</v>
      </c>
      <c r="E373" s="103">
        <v>7.7</v>
      </c>
      <c r="F373" s="104">
        <v>0.91666666666666663</v>
      </c>
      <c r="G373" s="103">
        <v>78</v>
      </c>
      <c r="H373" s="103">
        <v>0.3</v>
      </c>
      <c r="I373" s="103">
        <v>0.3</v>
      </c>
      <c r="J373" s="104">
        <v>0.44444444444444442</v>
      </c>
      <c r="K373" s="103">
        <v>0.1</v>
      </c>
      <c r="L373" s="104">
        <v>0.40972222222222227</v>
      </c>
      <c r="M373" s="103">
        <v>15.3</v>
      </c>
      <c r="N373" s="103">
        <v>189</v>
      </c>
      <c r="O373" s="104">
        <v>1.3888888888888888E-2</v>
      </c>
      <c r="P373" s="103">
        <v>32.799999999999997</v>
      </c>
      <c r="Q373" s="103">
        <v>245</v>
      </c>
      <c r="R373" s="103"/>
    </row>
    <row r="374" spans="1:18">
      <c r="A374" s="108">
        <v>37951</v>
      </c>
      <c r="B374" s="106">
        <v>11.3</v>
      </c>
      <c r="C374" s="106">
        <v>14.6</v>
      </c>
      <c r="D374" s="107">
        <v>0.55555555555555558</v>
      </c>
      <c r="E374" s="106">
        <v>7.7</v>
      </c>
      <c r="F374" s="107">
        <v>0</v>
      </c>
      <c r="G374" s="106">
        <v>71</v>
      </c>
      <c r="H374" s="106">
        <v>7.4</v>
      </c>
      <c r="I374" s="106">
        <v>3.1</v>
      </c>
      <c r="J374" s="107">
        <v>0.90972222222222221</v>
      </c>
      <c r="K374" s="106">
        <v>1</v>
      </c>
      <c r="L374" s="107">
        <v>0.90277777777777779</v>
      </c>
      <c r="M374" s="106">
        <v>32.9</v>
      </c>
      <c r="N374" s="106">
        <v>189</v>
      </c>
      <c r="O374" s="107">
        <v>0.53472222222222221</v>
      </c>
      <c r="P374" s="106">
        <v>99.4</v>
      </c>
      <c r="Q374" s="106">
        <v>185</v>
      </c>
      <c r="R374" s="106"/>
    </row>
    <row r="375" spans="1:18">
      <c r="A375" s="105">
        <v>37952</v>
      </c>
      <c r="B375" s="103">
        <v>9.1999999999999993</v>
      </c>
      <c r="C375" s="103">
        <v>11.9</v>
      </c>
      <c r="D375" s="104">
        <v>0.70833333333333337</v>
      </c>
      <c r="E375" s="103">
        <v>6.5</v>
      </c>
      <c r="F375" s="104">
        <v>0.27777777777777779</v>
      </c>
      <c r="G375" s="103">
        <v>81</v>
      </c>
      <c r="H375" s="103">
        <v>45</v>
      </c>
      <c r="I375" s="103">
        <v>11.4</v>
      </c>
      <c r="J375" s="104">
        <v>0.22916666666666666</v>
      </c>
      <c r="K375" s="103">
        <v>2.7</v>
      </c>
      <c r="L375" s="104">
        <v>0.22222222222222221</v>
      </c>
      <c r="M375" s="103">
        <v>43.9</v>
      </c>
      <c r="N375" s="103">
        <v>249</v>
      </c>
      <c r="O375" s="104">
        <v>8.3333333333333329E-2</v>
      </c>
      <c r="P375" s="103">
        <v>117.4</v>
      </c>
      <c r="Q375" s="103">
        <v>246</v>
      </c>
      <c r="R375" s="103"/>
    </row>
    <row r="376" spans="1:18">
      <c r="A376" s="108">
        <v>37953</v>
      </c>
      <c r="B376" s="106">
        <v>11.2</v>
      </c>
      <c r="C376" s="106">
        <v>14.1</v>
      </c>
      <c r="D376" s="107">
        <v>0.9375</v>
      </c>
      <c r="E376" s="106">
        <v>8.1999999999999993</v>
      </c>
      <c r="F376" s="107">
        <v>0.25</v>
      </c>
      <c r="G376" s="106">
        <v>76</v>
      </c>
      <c r="H376" s="106">
        <v>0.8</v>
      </c>
      <c r="I376" s="106">
        <v>1</v>
      </c>
      <c r="J376" s="107">
        <v>0</v>
      </c>
      <c r="K376" s="106">
        <v>0.5</v>
      </c>
      <c r="L376" s="107">
        <v>0</v>
      </c>
      <c r="M376" s="106">
        <v>17.5</v>
      </c>
      <c r="N376" s="106">
        <v>150</v>
      </c>
      <c r="O376" s="107">
        <v>0.72916666666666663</v>
      </c>
      <c r="P376" s="106">
        <v>45.7</v>
      </c>
      <c r="Q376" s="106">
        <v>192</v>
      </c>
      <c r="R376" s="106"/>
    </row>
    <row r="377" spans="1:18">
      <c r="A377" s="105">
        <v>37954</v>
      </c>
      <c r="B377" s="103">
        <v>15.3</v>
      </c>
      <c r="C377" s="103">
        <v>18</v>
      </c>
      <c r="D377" s="104">
        <v>0.60416666666666663</v>
      </c>
      <c r="E377" s="103">
        <v>12.5</v>
      </c>
      <c r="F377" s="104">
        <v>0.16666666666666666</v>
      </c>
      <c r="G377" s="103">
        <v>72</v>
      </c>
      <c r="H377" s="103">
        <v>0.7</v>
      </c>
      <c r="I377" s="103">
        <v>0.3</v>
      </c>
      <c r="J377" s="104">
        <v>0.88888888888888884</v>
      </c>
      <c r="K377" s="103">
        <v>0.1</v>
      </c>
      <c r="L377" s="104">
        <v>0.72222222222222221</v>
      </c>
      <c r="M377" s="103">
        <v>16.600000000000001</v>
      </c>
      <c r="N377" s="103">
        <v>139</v>
      </c>
      <c r="O377" s="104">
        <v>0.99305555555555547</v>
      </c>
      <c r="P377" s="103">
        <v>41.8</v>
      </c>
      <c r="Q377" s="103">
        <v>155</v>
      </c>
      <c r="R377" s="103"/>
    </row>
    <row r="378" spans="1:18">
      <c r="A378" s="108">
        <v>37955</v>
      </c>
      <c r="B378" s="106">
        <v>14.1</v>
      </c>
      <c r="C378" s="106">
        <v>17.2</v>
      </c>
      <c r="D378" s="107">
        <v>0.43055555555555558</v>
      </c>
      <c r="E378" s="106">
        <v>10.4</v>
      </c>
      <c r="F378" s="107">
        <v>0.97916666666666663</v>
      </c>
      <c r="G378" s="106">
        <v>77</v>
      </c>
      <c r="H378" s="106">
        <v>22.4</v>
      </c>
      <c r="I378" s="106">
        <v>11.7</v>
      </c>
      <c r="J378" s="107">
        <v>0.68055555555555547</v>
      </c>
      <c r="K378" s="106">
        <v>3.3</v>
      </c>
      <c r="L378" s="107">
        <v>0.66666666666666663</v>
      </c>
      <c r="M378" s="106">
        <v>28</v>
      </c>
      <c r="N378" s="106">
        <v>195</v>
      </c>
      <c r="O378" s="107">
        <v>0.45833333333333331</v>
      </c>
      <c r="P378" s="106">
        <v>102.6</v>
      </c>
      <c r="Q378" s="106">
        <v>168</v>
      </c>
      <c r="R378" s="106"/>
    </row>
    <row r="379" spans="1:18">
      <c r="A379" s="109"/>
      <c r="B379" s="82">
        <v>13.303333333333333</v>
      </c>
      <c r="C379" s="82">
        <v>16.583333333333336</v>
      </c>
      <c r="D379" s="82">
        <v>0.4949074074074073</v>
      </c>
      <c r="E379" s="82">
        <v>10.213333333333331</v>
      </c>
      <c r="F379" s="82">
        <v>0.45185185185185178</v>
      </c>
      <c r="G379" s="82">
        <v>74.033333333333331</v>
      </c>
      <c r="H379" s="82">
        <v>4.4333333333333336</v>
      </c>
      <c r="I379" s="82">
        <v>1.6966666666666668</v>
      </c>
      <c r="J379" s="82">
        <v>0.24513888888888888</v>
      </c>
      <c r="K379" s="82">
        <v>0.61</v>
      </c>
      <c r="L379" s="82">
        <v>0.22708333333333336</v>
      </c>
      <c r="M379" s="82">
        <v>20.100000000000001</v>
      </c>
      <c r="N379" s="82">
        <v>157.83333333333334</v>
      </c>
      <c r="O379" s="82">
        <v>0.41782407407407413</v>
      </c>
      <c r="P379" s="82">
        <v>55.446666666666673</v>
      </c>
      <c r="Q379" s="82">
        <v>179.96666666666667</v>
      </c>
      <c r="R379" s="82">
        <v>0</v>
      </c>
    </row>
    <row r="383" spans="1:18">
      <c r="A383" s="105">
        <v>37956</v>
      </c>
      <c r="B383" s="103">
        <v>8.9</v>
      </c>
      <c r="C383" s="103">
        <v>10.5</v>
      </c>
      <c r="D383" s="104">
        <v>2.0833333333333332E-2</v>
      </c>
      <c r="E383" s="103">
        <v>6.5</v>
      </c>
      <c r="F383" s="104">
        <v>0.90277777777777779</v>
      </c>
      <c r="G383" s="103">
        <v>75</v>
      </c>
      <c r="H383" s="103">
        <v>20.100000000000001</v>
      </c>
      <c r="I383" s="103">
        <v>5.7</v>
      </c>
      <c r="J383" s="104">
        <v>0.8125</v>
      </c>
      <c r="K383" s="103">
        <v>1.3</v>
      </c>
      <c r="L383" s="104">
        <v>0.79861111111111116</v>
      </c>
      <c r="M383" s="103">
        <v>24.6</v>
      </c>
      <c r="N383" s="103">
        <v>232</v>
      </c>
      <c r="O383" s="104">
        <v>0.54166666666666663</v>
      </c>
      <c r="P383" s="103">
        <v>63.7</v>
      </c>
      <c r="Q383" s="103">
        <v>266</v>
      </c>
      <c r="R383" s="103"/>
    </row>
    <row r="384" spans="1:18">
      <c r="A384" s="108">
        <v>37957</v>
      </c>
      <c r="B384" s="106">
        <v>7.8</v>
      </c>
      <c r="C384" s="106">
        <v>9.8000000000000007</v>
      </c>
      <c r="D384" s="107">
        <v>0.625</v>
      </c>
      <c r="E384" s="106">
        <v>5.9</v>
      </c>
      <c r="F384" s="107">
        <v>0.24305555555555555</v>
      </c>
      <c r="G384" s="106">
        <v>81</v>
      </c>
      <c r="H384" s="106">
        <v>21.1</v>
      </c>
      <c r="I384" s="106">
        <v>7.6</v>
      </c>
      <c r="J384" s="107">
        <v>6.25E-2</v>
      </c>
      <c r="K384" s="106">
        <v>1.5</v>
      </c>
      <c r="L384" s="107">
        <v>4.1666666666666664E-2</v>
      </c>
      <c r="M384" s="106">
        <v>17.5</v>
      </c>
      <c r="N384" s="106">
        <v>197</v>
      </c>
      <c r="O384" s="107">
        <v>0.43055555555555558</v>
      </c>
      <c r="P384" s="106">
        <v>45.7</v>
      </c>
      <c r="Q384" s="106">
        <v>228</v>
      </c>
      <c r="R384" s="106"/>
    </row>
    <row r="385" spans="1:18">
      <c r="A385" s="105">
        <v>37958</v>
      </c>
      <c r="B385" s="103">
        <v>8.8000000000000007</v>
      </c>
      <c r="C385" s="103">
        <v>12.1</v>
      </c>
      <c r="D385" s="104">
        <v>0.55555555555555558</v>
      </c>
      <c r="E385" s="103">
        <v>6</v>
      </c>
      <c r="F385" s="104">
        <v>0.95138888888888884</v>
      </c>
      <c r="G385" s="103">
        <v>72</v>
      </c>
      <c r="H385" s="103">
        <v>0</v>
      </c>
      <c r="I385" s="103">
        <v>0</v>
      </c>
      <c r="J385" s="104">
        <v>0</v>
      </c>
      <c r="K385" s="103">
        <v>0</v>
      </c>
      <c r="L385" s="104">
        <v>0</v>
      </c>
      <c r="M385" s="103">
        <v>12.3</v>
      </c>
      <c r="N385" s="103">
        <v>135</v>
      </c>
      <c r="O385" s="104">
        <v>9.0277777777777776E-2</v>
      </c>
      <c r="P385" s="103">
        <v>41.4</v>
      </c>
      <c r="Q385" s="103">
        <v>177</v>
      </c>
      <c r="R385" s="103"/>
    </row>
    <row r="386" spans="1:18">
      <c r="A386" s="108">
        <v>37959</v>
      </c>
      <c r="B386" s="106">
        <v>8.6999999999999993</v>
      </c>
      <c r="C386" s="106">
        <v>10.6</v>
      </c>
      <c r="D386" s="107">
        <v>0.96527777777777779</v>
      </c>
      <c r="E386" s="106">
        <v>6.1</v>
      </c>
      <c r="F386" s="107">
        <v>0</v>
      </c>
      <c r="G386" s="106">
        <v>83</v>
      </c>
      <c r="H386" s="106">
        <v>15.7</v>
      </c>
      <c r="I386" s="106">
        <v>6.4</v>
      </c>
      <c r="J386" s="107">
        <v>0.20138888888888887</v>
      </c>
      <c r="K386" s="106">
        <v>1.5</v>
      </c>
      <c r="L386" s="107">
        <v>0.19444444444444445</v>
      </c>
      <c r="M386" s="106">
        <v>12.6</v>
      </c>
      <c r="N386" s="106">
        <v>122</v>
      </c>
      <c r="O386" s="107">
        <v>0.8125</v>
      </c>
      <c r="P386" s="106">
        <v>46.1</v>
      </c>
      <c r="Q386" s="106">
        <v>121</v>
      </c>
      <c r="R386" s="106"/>
    </row>
    <row r="387" spans="1:18">
      <c r="A387" s="105">
        <v>37960</v>
      </c>
      <c r="B387" s="103">
        <v>11</v>
      </c>
      <c r="C387" s="103">
        <v>14</v>
      </c>
      <c r="D387" s="104">
        <v>0.52777777777777779</v>
      </c>
      <c r="E387" s="103">
        <v>8.6</v>
      </c>
      <c r="F387" s="104">
        <v>0.27083333333333331</v>
      </c>
      <c r="G387" s="103">
        <v>69</v>
      </c>
      <c r="H387" s="103">
        <v>0</v>
      </c>
      <c r="I387" s="103">
        <v>0</v>
      </c>
      <c r="J387" s="104">
        <v>0</v>
      </c>
      <c r="K387" s="103">
        <v>0</v>
      </c>
      <c r="L387" s="104">
        <v>0</v>
      </c>
      <c r="M387" s="103">
        <v>12</v>
      </c>
      <c r="N387" s="103">
        <v>107</v>
      </c>
      <c r="O387" s="104">
        <v>7.6388888888888895E-2</v>
      </c>
      <c r="P387" s="103">
        <v>45.4</v>
      </c>
      <c r="Q387" s="103">
        <v>118</v>
      </c>
      <c r="R387" s="103"/>
    </row>
    <row r="388" spans="1:18">
      <c r="A388" s="108">
        <v>37961</v>
      </c>
      <c r="B388" s="106">
        <v>11.9</v>
      </c>
      <c r="C388" s="106">
        <v>15.8</v>
      </c>
      <c r="D388" s="107">
        <v>0.54166666666666663</v>
      </c>
      <c r="E388" s="106">
        <v>8.9</v>
      </c>
      <c r="F388" s="107">
        <v>0.96527777777777779</v>
      </c>
      <c r="G388" s="106">
        <v>70</v>
      </c>
      <c r="H388" s="106">
        <v>0.3</v>
      </c>
      <c r="I388" s="106">
        <v>0.3</v>
      </c>
      <c r="J388" s="107">
        <v>9.0277777777777776E-2</v>
      </c>
      <c r="K388" s="106">
        <v>0.1</v>
      </c>
      <c r="L388" s="107">
        <v>5.5555555555555552E-2</v>
      </c>
      <c r="M388" s="106">
        <v>12.7</v>
      </c>
      <c r="N388" s="106">
        <v>112</v>
      </c>
      <c r="O388" s="107">
        <v>0.22222222222222221</v>
      </c>
      <c r="P388" s="106">
        <v>40.700000000000003</v>
      </c>
      <c r="Q388" s="106">
        <v>111</v>
      </c>
      <c r="R388" s="106"/>
    </row>
    <row r="389" spans="1:18">
      <c r="A389" s="105">
        <v>37962</v>
      </c>
      <c r="B389" s="103">
        <v>12.8</v>
      </c>
      <c r="C389" s="103">
        <v>16.7</v>
      </c>
      <c r="D389" s="104">
        <v>0.53472222222222221</v>
      </c>
      <c r="E389" s="103">
        <v>9.3000000000000007</v>
      </c>
      <c r="F389" s="104">
        <v>0</v>
      </c>
      <c r="G389" s="103">
        <v>67</v>
      </c>
      <c r="H389" s="103">
        <v>0</v>
      </c>
      <c r="I389" s="103">
        <v>0</v>
      </c>
      <c r="J389" s="104">
        <v>0</v>
      </c>
      <c r="K389" s="103">
        <v>0</v>
      </c>
      <c r="L389" s="104">
        <v>0</v>
      </c>
      <c r="M389" s="103">
        <v>16.899999999999999</v>
      </c>
      <c r="N389" s="103">
        <v>150</v>
      </c>
      <c r="O389" s="104">
        <v>0.63888888888888895</v>
      </c>
      <c r="P389" s="103">
        <v>52.6</v>
      </c>
      <c r="Q389" s="103">
        <v>188</v>
      </c>
      <c r="R389" s="103"/>
    </row>
    <row r="390" spans="1:18">
      <c r="A390" s="108">
        <v>37963</v>
      </c>
      <c r="B390" s="106">
        <v>12.6</v>
      </c>
      <c r="C390" s="106">
        <v>15.8</v>
      </c>
      <c r="D390" s="107">
        <v>0.54861111111111105</v>
      </c>
      <c r="E390" s="106">
        <v>10.199999999999999</v>
      </c>
      <c r="F390" s="107">
        <v>0.14583333333333334</v>
      </c>
      <c r="G390" s="106">
        <v>62</v>
      </c>
      <c r="H390" s="106">
        <v>0</v>
      </c>
      <c r="I390" s="106">
        <v>0</v>
      </c>
      <c r="J390" s="107">
        <v>0</v>
      </c>
      <c r="K390" s="106">
        <v>0</v>
      </c>
      <c r="L390" s="107">
        <v>0</v>
      </c>
      <c r="M390" s="106">
        <v>26.8</v>
      </c>
      <c r="N390" s="106">
        <v>130</v>
      </c>
      <c r="O390" s="107">
        <v>0.96527777777777779</v>
      </c>
      <c r="P390" s="106">
        <v>61.6</v>
      </c>
      <c r="Q390" s="106">
        <v>131</v>
      </c>
      <c r="R390" s="106"/>
    </row>
    <row r="391" spans="1:18">
      <c r="A391" s="105">
        <v>37964</v>
      </c>
      <c r="B391" s="103">
        <v>11.7</v>
      </c>
      <c r="C391" s="103">
        <v>15.1</v>
      </c>
      <c r="D391" s="104">
        <v>0.54861111111111105</v>
      </c>
      <c r="E391" s="103">
        <v>9.6</v>
      </c>
      <c r="F391" s="104">
        <v>0.18055555555555555</v>
      </c>
      <c r="G391" s="103">
        <v>63</v>
      </c>
      <c r="H391" s="103">
        <v>0</v>
      </c>
      <c r="I391" s="103">
        <v>0</v>
      </c>
      <c r="J391" s="104">
        <v>0</v>
      </c>
      <c r="K391" s="103">
        <v>0</v>
      </c>
      <c r="L391" s="104">
        <v>0</v>
      </c>
      <c r="M391" s="103">
        <v>26.1</v>
      </c>
      <c r="N391" s="103">
        <v>127</v>
      </c>
      <c r="O391" s="104">
        <v>0.34722222222222227</v>
      </c>
      <c r="P391" s="103">
        <v>61.9</v>
      </c>
      <c r="Q391" s="103">
        <v>137</v>
      </c>
      <c r="R391" s="103"/>
    </row>
    <row r="392" spans="1:18">
      <c r="A392" s="108">
        <v>37965</v>
      </c>
      <c r="B392" s="106">
        <v>10.199999999999999</v>
      </c>
      <c r="C392" s="106">
        <v>14</v>
      </c>
      <c r="D392" s="107">
        <v>0.54861111111111105</v>
      </c>
      <c r="E392" s="106">
        <v>7.5</v>
      </c>
      <c r="F392" s="107">
        <v>0.33333333333333331</v>
      </c>
      <c r="G392" s="106">
        <v>74</v>
      </c>
      <c r="H392" s="106">
        <v>0</v>
      </c>
      <c r="I392" s="106">
        <v>0</v>
      </c>
      <c r="J392" s="107">
        <v>0</v>
      </c>
      <c r="K392" s="106">
        <v>0</v>
      </c>
      <c r="L392" s="107">
        <v>0</v>
      </c>
      <c r="M392" s="106">
        <v>16.2</v>
      </c>
      <c r="N392" s="106">
        <v>133</v>
      </c>
      <c r="O392" s="107">
        <v>0.65972222222222221</v>
      </c>
      <c r="P392" s="106">
        <v>32.4</v>
      </c>
      <c r="Q392" s="106">
        <v>275</v>
      </c>
      <c r="R392" s="106"/>
    </row>
    <row r="393" spans="1:18">
      <c r="A393" s="105">
        <v>37966</v>
      </c>
      <c r="B393" s="103">
        <v>9.3000000000000007</v>
      </c>
      <c r="C393" s="103">
        <v>11.7</v>
      </c>
      <c r="D393" s="104">
        <v>0.59027777777777779</v>
      </c>
      <c r="E393" s="103">
        <v>6.9</v>
      </c>
      <c r="F393" s="104">
        <v>0.22222222222222221</v>
      </c>
      <c r="G393" s="103">
        <v>85</v>
      </c>
      <c r="H393" s="103">
        <v>22.3</v>
      </c>
      <c r="I393" s="103">
        <v>5.0999999999999996</v>
      </c>
      <c r="J393" s="104">
        <v>0.8125</v>
      </c>
      <c r="K393" s="103">
        <v>1.1000000000000001</v>
      </c>
      <c r="L393" s="104">
        <v>0.79861111111111116</v>
      </c>
      <c r="M393" s="103">
        <v>17.899999999999999</v>
      </c>
      <c r="N393" s="103">
        <v>123</v>
      </c>
      <c r="O393" s="104">
        <v>9.0277777777777776E-2</v>
      </c>
      <c r="P393" s="103">
        <v>34.9</v>
      </c>
      <c r="Q393" s="103">
        <v>113</v>
      </c>
      <c r="R393" s="103"/>
    </row>
    <row r="394" spans="1:18">
      <c r="A394" s="108">
        <v>37967</v>
      </c>
      <c r="B394" s="106">
        <v>13.6</v>
      </c>
      <c r="C394" s="106">
        <v>15.4</v>
      </c>
      <c r="D394" s="107">
        <v>0.59722222222222221</v>
      </c>
      <c r="E394" s="106">
        <v>11.5</v>
      </c>
      <c r="F394" s="107">
        <v>0.99305555555555547</v>
      </c>
      <c r="G394" s="106">
        <v>81</v>
      </c>
      <c r="H394" s="106">
        <v>0.1</v>
      </c>
      <c r="I394" s="106">
        <v>0.9</v>
      </c>
      <c r="J394" s="107">
        <v>0.97916666666666663</v>
      </c>
      <c r="K394" s="106">
        <v>0.1</v>
      </c>
      <c r="L394" s="107">
        <v>6.9444444444444441E-3</v>
      </c>
      <c r="M394" s="106">
        <v>16.100000000000001</v>
      </c>
      <c r="N394" s="106">
        <v>238</v>
      </c>
      <c r="O394" s="107">
        <v>0.1875</v>
      </c>
      <c r="P394" s="106">
        <v>60.1</v>
      </c>
      <c r="Q394" s="106">
        <v>252</v>
      </c>
      <c r="R394" s="106"/>
    </row>
    <row r="395" spans="1:18">
      <c r="A395" s="105">
        <v>37968</v>
      </c>
      <c r="B395" s="103">
        <v>10.199999999999999</v>
      </c>
      <c r="C395" s="103">
        <v>11.5</v>
      </c>
      <c r="D395" s="104">
        <v>2.7777777777777776E-2</v>
      </c>
      <c r="E395" s="103">
        <v>9.5</v>
      </c>
      <c r="F395" s="104">
        <v>0.20138888888888887</v>
      </c>
      <c r="G395" s="103">
        <v>86</v>
      </c>
      <c r="H395" s="103">
        <v>0</v>
      </c>
      <c r="I395" s="103">
        <v>0</v>
      </c>
      <c r="J395" s="104">
        <v>0</v>
      </c>
      <c r="K395" s="103">
        <v>0</v>
      </c>
      <c r="L395" s="104">
        <v>0</v>
      </c>
      <c r="M395" s="103">
        <v>19.399999999999999</v>
      </c>
      <c r="N395" s="103">
        <v>113</v>
      </c>
      <c r="O395" s="104">
        <v>0.3611111111111111</v>
      </c>
      <c r="P395" s="103">
        <v>35.6</v>
      </c>
      <c r="Q395" s="103">
        <v>112</v>
      </c>
      <c r="R395" s="103"/>
    </row>
    <row r="396" spans="1:18">
      <c r="A396" s="108">
        <v>37969</v>
      </c>
      <c r="B396" s="106">
        <v>12.2</v>
      </c>
      <c r="C396" s="106">
        <v>14.6</v>
      </c>
      <c r="D396" s="107">
        <v>3.4722222222222224E-2</v>
      </c>
      <c r="E396" s="106">
        <v>10.4</v>
      </c>
      <c r="F396" s="107">
        <v>0.72222222222222221</v>
      </c>
      <c r="G396" s="106">
        <v>91</v>
      </c>
      <c r="H396" s="106">
        <v>9.9</v>
      </c>
      <c r="I396" s="106">
        <v>1.9</v>
      </c>
      <c r="J396" s="107">
        <v>0.52777777777777779</v>
      </c>
      <c r="K396" s="106">
        <v>0.7</v>
      </c>
      <c r="L396" s="107">
        <v>0.50694444444444442</v>
      </c>
      <c r="M396" s="106">
        <v>15.7</v>
      </c>
      <c r="N396" s="106">
        <v>271</v>
      </c>
      <c r="O396" s="107">
        <v>0.47916666666666669</v>
      </c>
      <c r="P396" s="106">
        <v>43.6</v>
      </c>
      <c r="Q396" s="106">
        <v>115</v>
      </c>
      <c r="R396" s="106"/>
    </row>
    <row r="397" spans="1:18">
      <c r="A397" s="105">
        <v>37970</v>
      </c>
      <c r="B397" s="103">
        <v>9.3000000000000007</v>
      </c>
      <c r="C397" s="103">
        <v>12.6</v>
      </c>
      <c r="D397" s="104">
        <v>0.56944444444444442</v>
      </c>
      <c r="E397" s="103">
        <v>5.8</v>
      </c>
      <c r="F397" s="104">
        <v>0.97222222222222221</v>
      </c>
      <c r="G397" s="103">
        <v>79</v>
      </c>
      <c r="H397" s="103">
        <v>0</v>
      </c>
      <c r="I397" s="103">
        <v>0</v>
      </c>
      <c r="J397" s="104">
        <v>0</v>
      </c>
      <c r="K397" s="103">
        <v>0</v>
      </c>
      <c r="L397" s="104">
        <v>0.38194444444444442</v>
      </c>
      <c r="M397" s="103">
        <v>11.6</v>
      </c>
      <c r="N397" s="103">
        <v>90</v>
      </c>
      <c r="O397" s="104">
        <v>0.39583333333333331</v>
      </c>
      <c r="P397" s="103">
        <v>33.1</v>
      </c>
      <c r="Q397" s="103">
        <v>35</v>
      </c>
      <c r="R397" s="103"/>
    </row>
    <row r="398" spans="1:18">
      <c r="A398" s="108">
        <v>37971</v>
      </c>
      <c r="B398" s="106">
        <v>7.1</v>
      </c>
      <c r="C398" s="106">
        <v>11.4</v>
      </c>
      <c r="D398" s="107">
        <v>0.97916666666666663</v>
      </c>
      <c r="E398" s="106">
        <v>2.4</v>
      </c>
      <c r="F398" s="107">
        <v>0.3263888888888889</v>
      </c>
      <c r="G398" s="106">
        <v>77</v>
      </c>
      <c r="H398" s="106">
        <v>0</v>
      </c>
      <c r="I398" s="106">
        <v>0</v>
      </c>
      <c r="J398" s="107">
        <v>0</v>
      </c>
      <c r="K398" s="106">
        <v>0</v>
      </c>
      <c r="L398" s="107">
        <v>0</v>
      </c>
      <c r="M398" s="106">
        <v>15.4</v>
      </c>
      <c r="N398" s="106">
        <v>117</v>
      </c>
      <c r="O398" s="107">
        <v>0.97222222222222221</v>
      </c>
      <c r="P398" s="106">
        <v>45</v>
      </c>
      <c r="Q398" s="106">
        <v>131</v>
      </c>
      <c r="R398" s="106"/>
    </row>
    <row r="399" spans="1:18">
      <c r="A399" s="105">
        <v>37972</v>
      </c>
      <c r="B399" s="103">
        <v>10.9</v>
      </c>
      <c r="C399" s="103">
        <v>12</v>
      </c>
      <c r="D399" s="104">
        <v>0.58333333333333337</v>
      </c>
      <c r="E399" s="103">
        <v>9.3000000000000007</v>
      </c>
      <c r="F399" s="104">
        <v>6.25E-2</v>
      </c>
      <c r="G399" s="103">
        <v>60</v>
      </c>
      <c r="H399" s="103">
        <v>0</v>
      </c>
      <c r="I399" s="103">
        <v>0</v>
      </c>
      <c r="J399" s="104">
        <v>0</v>
      </c>
      <c r="K399" s="103">
        <v>0</v>
      </c>
      <c r="L399" s="104">
        <v>0</v>
      </c>
      <c r="M399" s="103">
        <v>35.1</v>
      </c>
      <c r="N399" s="103">
        <v>133</v>
      </c>
      <c r="O399" s="104">
        <v>0.14583333333333334</v>
      </c>
      <c r="P399" s="103">
        <v>72.7</v>
      </c>
      <c r="Q399" s="103">
        <v>133</v>
      </c>
      <c r="R399" s="103"/>
    </row>
    <row r="400" spans="1:18">
      <c r="A400" s="108">
        <v>37973</v>
      </c>
      <c r="B400" s="106">
        <v>11.1</v>
      </c>
      <c r="C400" s="106">
        <v>12.4</v>
      </c>
      <c r="D400" s="107">
        <v>0.54166666666666663</v>
      </c>
      <c r="E400" s="106">
        <v>9.4</v>
      </c>
      <c r="F400" s="107">
        <v>0.76388888888888884</v>
      </c>
      <c r="G400" s="106">
        <v>74</v>
      </c>
      <c r="H400" s="106">
        <v>4.9000000000000004</v>
      </c>
      <c r="I400" s="106">
        <v>1.9</v>
      </c>
      <c r="J400" s="107">
        <v>0.70138888888888884</v>
      </c>
      <c r="K400" s="106">
        <v>0.4</v>
      </c>
      <c r="L400" s="107">
        <v>0.67361111111111116</v>
      </c>
      <c r="M400" s="106">
        <v>28.8</v>
      </c>
      <c r="N400" s="106">
        <v>133</v>
      </c>
      <c r="O400" s="107">
        <v>0.4513888888888889</v>
      </c>
      <c r="P400" s="106">
        <v>74.2</v>
      </c>
      <c r="Q400" s="106">
        <v>138</v>
      </c>
      <c r="R400" s="106"/>
    </row>
    <row r="401" spans="1:18">
      <c r="A401" s="105">
        <v>37974</v>
      </c>
      <c r="B401" s="103">
        <v>11.1</v>
      </c>
      <c r="C401" s="103">
        <v>12.5</v>
      </c>
      <c r="D401" s="104">
        <v>4.8611111111111112E-2</v>
      </c>
      <c r="E401" s="103">
        <v>10.1</v>
      </c>
      <c r="F401" s="104">
        <v>0.19444444444444445</v>
      </c>
      <c r="G401" s="103">
        <v>78</v>
      </c>
      <c r="H401" s="103">
        <v>2.9</v>
      </c>
      <c r="I401" s="103">
        <v>1</v>
      </c>
      <c r="J401" s="104">
        <v>0.63194444444444442</v>
      </c>
      <c r="K401" s="103">
        <v>0.3</v>
      </c>
      <c r="L401" s="104">
        <v>0.63194444444444442</v>
      </c>
      <c r="M401" s="103">
        <v>15.4</v>
      </c>
      <c r="N401" s="103">
        <v>133</v>
      </c>
      <c r="O401" s="104">
        <v>0.58333333333333337</v>
      </c>
      <c r="P401" s="103">
        <v>38.9</v>
      </c>
      <c r="Q401" s="103">
        <v>150</v>
      </c>
      <c r="R401" s="103"/>
    </row>
    <row r="402" spans="1:18">
      <c r="A402" s="108">
        <v>37975</v>
      </c>
      <c r="B402" s="106">
        <v>13.9</v>
      </c>
      <c r="C402" s="106">
        <v>16.600000000000001</v>
      </c>
      <c r="D402" s="107">
        <v>0.52083333333333337</v>
      </c>
      <c r="E402" s="106">
        <v>11.2</v>
      </c>
      <c r="F402" s="107">
        <v>0</v>
      </c>
      <c r="G402" s="106">
        <v>69</v>
      </c>
      <c r="H402" s="106">
        <v>0.1</v>
      </c>
      <c r="I402" s="106">
        <v>0.3</v>
      </c>
      <c r="J402" s="107">
        <v>0</v>
      </c>
      <c r="K402" s="106">
        <v>0.1</v>
      </c>
      <c r="L402" s="107">
        <v>0</v>
      </c>
      <c r="M402" s="106">
        <v>17.899999999999999</v>
      </c>
      <c r="N402" s="106">
        <v>150</v>
      </c>
      <c r="O402" s="107">
        <v>0.4375</v>
      </c>
      <c r="P402" s="106">
        <v>56.2</v>
      </c>
      <c r="Q402" s="106">
        <v>196</v>
      </c>
      <c r="R402" s="106"/>
    </row>
    <row r="403" spans="1:18">
      <c r="A403" s="105">
        <v>37976</v>
      </c>
      <c r="B403" s="103">
        <v>11.3</v>
      </c>
      <c r="C403" s="103">
        <v>14.4</v>
      </c>
      <c r="D403" s="104">
        <v>0.1388888888888889</v>
      </c>
      <c r="E403" s="103">
        <v>9.1</v>
      </c>
      <c r="F403" s="104">
        <v>0.8125</v>
      </c>
      <c r="G403" s="103">
        <v>79</v>
      </c>
      <c r="H403" s="103">
        <v>10.1</v>
      </c>
      <c r="I403" s="103">
        <v>4.3</v>
      </c>
      <c r="J403" s="104">
        <v>0.3611111111111111</v>
      </c>
      <c r="K403" s="103">
        <v>1.5</v>
      </c>
      <c r="L403" s="104">
        <v>0.33333333333333331</v>
      </c>
      <c r="M403" s="103">
        <v>26.7</v>
      </c>
      <c r="N403" s="103">
        <v>258</v>
      </c>
      <c r="O403" s="104">
        <v>0.99305555555555547</v>
      </c>
      <c r="P403" s="103">
        <v>66.599999999999994</v>
      </c>
      <c r="Q403" s="103">
        <v>273</v>
      </c>
      <c r="R403" s="103"/>
    </row>
    <row r="404" spans="1:18">
      <c r="A404" s="108">
        <v>37977</v>
      </c>
      <c r="B404" s="106">
        <v>9</v>
      </c>
      <c r="C404" s="106">
        <v>10.9</v>
      </c>
      <c r="D404" s="107">
        <v>0</v>
      </c>
      <c r="E404" s="106">
        <v>7.7</v>
      </c>
      <c r="F404" s="107">
        <v>0.51388888888888895</v>
      </c>
      <c r="G404" s="106">
        <v>64</v>
      </c>
      <c r="H404" s="106">
        <v>0.9</v>
      </c>
      <c r="I404" s="106">
        <v>0.6</v>
      </c>
      <c r="J404" s="107">
        <v>0.15972222222222224</v>
      </c>
      <c r="K404" s="106">
        <v>0.3</v>
      </c>
      <c r="L404" s="107">
        <v>0.125</v>
      </c>
      <c r="M404" s="106">
        <v>46.5</v>
      </c>
      <c r="N404" s="106">
        <v>312</v>
      </c>
      <c r="O404" s="107">
        <v>0.15277777777777776</v>
      </c>
      <c r="P404" s="106">
        <v>93.2</v>
      </c>
      <c r="Q404" s="106">
        <v>298</v>
      </c>
      <c r="R404" s="106"/>
    </row>
    <row r="405" spans="1:18">
      <c r="A405" s="105">
        <v>37978</v>
      </c>
      <c r="B405" s="103">
        <v>8.6</v>
      </c>
      <c r="C405" s="103">
        <v>9.5</v>
      </c>
      <c r="D405" s="104">
        <v>0.66666666666666663</v>
      </c>
      <c r="E405" s="103">
        <v>8</v>
      </c>
      <c r="F405" s="104">
        <v>5.5555555555555552E-2</v>
      </c>
      <c r="G405" s="103">
        <v>70</v>
      </c>
      <c r="H405" s="103">
        <v>1.4</v>
      </c>
      <c r="I405" s="103">
        <v>1.2</v>
      </c>
      <c r="J405" s="104">
        <v>0.84722222222222221</v>
      </c>
      <c r="K405" s="103">
        <v>0.6</v>
      </c>
      <c r="L405" s="104">
        <v>0.8125</v>
      </c>
      <c r="M405" s="103">
        <v>26</v>
      </c>
      <c r="N405" s="103">
        <v>283</v>
      </c>
      <c r="O405" s="104">
        <v>0.92361111111111116</v>
      </c>
      <c r="P405" s="103">
        <v>58.7</v>
      </c>
      <c r="Q405" s="103">
        <v>266</v>
      </c>
      <c r="R405" s="103"/>
    </row>
    <row r="406" spans="1:18">
      <c r="A406" s="108">
        <v>37979</v>
      </c>
      <c r="B406" s="106">
        <v>9.4</v>
      </c>
      <c r="C406" s="106">
        <v>10.4</v>
      </c>
      <c r="D406" s="107">
        <v>0.70138888888888884</v>
      </c>
      <c r="E406" s="106">
        <v>8.1</v>
      </c>
      <c r="F406" s="107">
        <v>0.25</v>
      </c>
      <c r="G406" s="106">
        <v>93</v>
      </c>
      <c r="H406" s="106">
        <v>7.8</v>
      </c>
      <c r="I406" s="106">
        <v>1.4</v>
      </c>
      <c r="J406" s="107">
        <v>0.27083333333333331</v>
      </c>
      <c r="K406" s="106">
        <v>0.4</v>
      </c>
      <c r="L406" s="107">
        <v>0.25</v>
      </c>
      <c r="M406" s="106">
        <v>26.4</v>
      </c>
      <c r="N406" s="106">
        <v>258</v>
      </c>
      <c r="O406" s="107">
        <v>0.2986111111111111</v>
      </c>
      <c r="P406" s="106">
        <v>59.4</v>
      </c>
      <c r="Q406" s="106">
        <v>260</v>
      </c>
      <c r="R406" s="106"/>
    </row>
    <row r="407" spans="1:18">
      <c r="A407" s="105">
        <v>37980</v>
      </c>
      <c r="B407" s="103">
        <v>9.9</v>
      </c>
      <c r="C407" s="103">
        <v>13.1</v>
      </c>
      <c r="D407" s="104">
        <v>0.64583333333333337</v>
      </c>
      <c r="E407" s="103">
        <v>7.2</v>
      </c>
      <c r="F407" s="104">
        <v>0.38194444444444442</v>
      </c>
      <c r="G407" s="103">
        <v>86</v>
      </c>
      <c r="H407" s="103">
        <v>0.3</v>
      </c>
      <c r="I407" s="103">
        <v>0.1</v>
      </c>
      <c r="J407" s="104">
        <v>1.3888888888888888E-2</v>
      </c>
      <c r="K407" s="103">
        <v>0.1</v>
      </c>
      <c r="L407" s="104">
        <v>1.3888888888888888E-2</v>
      </c>
      <c r="M407" s="103">
        <v>12.5</v>
      </c>
      <c r="N407" s="103">
        <v>114</v>
      </c>
      <c r="O407" s="104">
        <v>0.77083333333333337</v>
      </c>
      <c r="P407" s="103">
        <v>56.2</v>
      </c>
      <c r="Q407" s="103">
        <v>119</v>
      </c>
      <c r="R407" s="103"/>
    </row>
    <row r="408" spans="1:18">
      <c r="A408" s="108">
        <v>37981</v>
      </c>
      <c r="B408" s="106">
        <v>11</v>
      </c>
      <c r="C408" s="106">
        <v>13.8</v>
      </c>
      <c r="D408" s="107">
        <v>0.60416666666666663</v>
      </c>
      <c r="E408" s="106">
        <v>8.1</v>
      </c>
      <c r="F408" s="107">
        <v>0.34027777777777773</v>
      </c>
      <c r="G408" s="106">
        <v>59</v>
      </c>
      <c r="H408" s="106">
        <v>0</v>
      </c>
      <c r="I408" s="106">
        <v>0</v>
      </c>
      <c r="J408" s="107">
        <v>0</v>
      </c>
      <c r="K408" s="106">
        <v>0</v>
      </c>
      <c r="L408" s="107">
        <v>0</v>
      </c>
      <c r="M408" s="106">
        <v>21.9</v>
      </c>
      <c r="N408" s="106">
        <v>151</v>
      </c>
      <c r="O408" s="107">
        <v>0.73611111111111116</v>
      </c>
      <c r="P408" s="106">
        <v>58.7</v>
      </c>
      <c r="Q408" s="106">
        <v>183</v>
      </c>
      <c r="R408" s="106"/>
    </row>
    <row r="409" spans="1:18">
      <c r="A409" s="105">
        <v>37982</v>
      </c>
      <c r="B409" s="103">
        <v>12.8</v>
      </c>
      <c r="C409" s="103">
        <v>15.2</v>
      </c>
      <c r="D409" s="104">
        <v>0.97916666666666663</v>
      </c>
      <c r="E409" s="103">
        <v>10.1</v>
      </c>
      <c r="F409" s="104">
        <v>0.375</v>
      </c>
      <c r="G409" s="103">
        <v>63</v>
      </c>
      <c r="H409" s="103">
        <v>0.7</v>
      </c>
      <c r="I409" s="103">
        <v>0.7</v>
      </c>
      <c r="J409" s="104">
        <v>0.99305555555555547</v>
      </c>
      <c r="K409" s="103">
        <v>0.7</v>
      </c>
      <c r="L409" s="104">
        <v>0.99305555555555547</v>
      </c>
      <c r="M409" s="103">
        <v>39</v>
      </c>
      <c r="N409" s="103">
        <v>179</v>
      </c>
      <c r="O409" s="104">
        <v>0.95138888888888884</v>
      </c>
      <c r="P409" s="103">
        <v>111.6</v>
      </c>
      <c r="Q409" s="103">
        <v>172</v>
      </c>
      <c r="R409" s="103"/>
    </row>
    <row r="410" spans="1:18">
      <c r="A410" s="108">
        <v>37983</v>
      </c>
      <c r="B410" s="106">
        <v>9.1</v>
      </c>
      <c r="C410" s="106">
        <v>10.9</v>
      </c>
      <c r="D410" s="107">
        <v>0.52777777777777779</v>
      </c>
      <c r="E410" s="106">
        <v>6.2</v>
      </c>
      <c r="F410" s="107">
        <v>0.3125</v>
      </c>
      <c r="G410" s="106">
        <v>75</v>
      </c>
      <c r="H410" s="106">
        <v>32.1</v>
      </c>
      <c r="I410" s="106">
        <v>7.1</v>
      </c>
      <c r="J410" s="107">
        <v>0.33333333333333331</v>
      </c>
      <c r="K410" s="106">
        <v>3.1</v>
      </c>
      <c r="L410" s="107">
        <v>0.30555555555555552</v>
      </c>
      <c r="M410" s="106">
        <v>41.6</v>
      </c>
      <c r="N410" s="106">
        <v>265</v>
      </c>
      <c r="O410" s="107">
        <v>2.7777777777777776E-2</v>
      </c>
      <c r="P410" s="106">
        <v>96.1</v>
      </c>
      <c r="Q410" s="106">
        <v>233</v>
      </c>
      <c r="R410" s="106"/>
    </row>
    <row r="411" spans="1:18">
      <c r="A411" s="105">
        <v>37984</v>
      </c>
      <c r="B411" s="103">
        <v>10</v>
      </c>
      <c r="C411" s="103">
        <v>13.3</v>
      </c>
      <c r="D411" s="104">
        <v>0.53472222222222221</v>
      </c>
      <c r="E411" s="103">
        <v>5.7</v>
      </c>
      <c r="F411" s="104">
        <v>0.20833333333333334</v>
      </c>
      <c r="G411" s="103">
        <v>79</v>
      </c>
      <c r="H411" s="103">
        <v>7.9</v>
      </c>
      <c r="I411" s="103">
        <v>2</v>
      </c>
      <c r="J411" s="104">
        <v>0.63194444444444442</v>
      </c>
      <c r="K411" s="103">
        <v>0.6</v>
      </c>
      <c r="L411" s="104">
        <v>2.7777777777777776E-2</v>
      </c>
      <c r="M411" s="103">
        <v>35.6</v>
      </c>
      <c r="N411" s="103">
        <v>237</v>
      </c>
      <c r="O411" s="104">
        <v>0.59722222222222221</v>
      </c>
      <c r="P411" s="103">
        <v>96.5</v>
      </c>
      <c r="Q411" s="103">
        <v>242</v>
      </c>
      <c r="R411" s="103"/>
    </row>
    <row r="412" spans="1:18">
      <c r="A412" s="108">
        <v>37985</v>
      </c>
      <c r="B412" s="106">
        <v>10.9</v>
      </c>
      <c r="C412" s="106">
        <v>12</v>
      </c>
      <c r="D412" s="107">
        <v>2.0833333333333332E-2</v>
      </c>
      <c r="E412" s="106">
        <v>9.4</v>
      </c>
      <c r="F412" s="107">
        <v>0.3611111111111111</v>
      </c>
      <c r="G412" s="106">
        <v>85</v>
      </c>
      <c r="H412" s="106">
        <v>20</v>
      </c>
      <c r="I412" s="106">
        <v>7.7</v>
      </c>
      <c r="J412" s="107">
        <v>0.73611111111111116</v>
      </c>
      <c r="K412" s="106">
        <v>3.9</v>
      </c>
      <c r="L412" s="107">
        <v>0.72916666666666663</v>
      </c>
      <c r="M412" s="106">
        <v>41.8</v>
      </c>
      <c r="N412" s="106">
        <v>273</v>
      </c>
      <c r="O412" s="107">
        <v>5.5555555555555552E-2</v>
      </c>
      <c r="P412" s="106">
        <v>81.7</v>
      </c>
      <c r="Q412" s="106">
        <v>288</v>
      </c>
      <c r="R412" s="106"/>
    </row>
    <row r="413" spans="1:18">
      <c r="A413" s="105">
        <v>37986</v>
      </c>
      <c r="B413" s="103">
        <v>9.1999999999999993</v>
      </c>
      <c r="C413" s="103">
        <v>11.9</v>
      </c>
      <c r="D413" s="104">
        <v>6.9444444444444441E-3</v>
      </c>
      <c r="E413" s="103">
        <v>4.2</v>
      </c>
      <c r="F413" s="104">
        <v>0.99305555555555547</v>
      </c>
      <c r="G413" s="103">
        <v>81</v>
      </c>
      <c r="H413" s="103">
        <v>1</v>
      </c>
      <c r="I413" s="103">
        <v>0.6</v>
      </c>
      <c r="J413" s="104">
        <v>0.20833333333333334</v>
      </c>
      <c r="K413" s="103">
        <v>0.4</v>
      </c>
      <c r="L413" s="104">
        <v>0.20833333333333334</v>
      </c>
      <c r="M413" s="103">
        <v>26.8</v>
      </c>
      <c r="N413" s="103">
        <v>310</v>
      </c>
      <c r="O413" s="104">
        <v>0.21527777777777779</v>
      </c>
      <c r="P413" s="103">
        <v>76</v>
      </c>
      <c r="Q413" s="103">
        <v>301</v>
      </c>
      <c r="R413" s="103"/>
    </row>
    <row r="414" spans="1:18">
      <c r="B414" s="82">
        <v>10.461290322580645</v>
      </c>
      <c r="C414" s="82">
        <v>12.919354838709674</v>
      </c>
      <c r="D414" s="82">
        <v>0.4753584229390681</v>
      </c>
      <c r="E414" s="82">
        <v>8.0290322580645128</v>
      </c>
      <c r="F414" s="82">
        <v>0.42114695340501795</v>
      </c>
      <c r="G414" s="82">
        <v>75.161290322580641</v>
      </c>
      <c r="H414" s="82">
        <v>5.7935483870967746</v>
      </c>
      <c r="I414" s="82">
        <v>1.8322580645161295</v>
      </c>
      <c r="J414" s="82">
        <v>0.30241935483870969</v>
      </c>
      <c r="K414" s="82">
        <v>0.60322580645161272</v>
      </c>
      <c r="L414" s="82">
        <v>0.25448028673835121</v>
      </c>
      <c r="M414" s="82">
        <v>23.090322580645157</v>
      </c>
      <c r="N414" s="82">
        <v>180.19354838709677</v>
      </c>
      <c r="O414" s="82">
        <v>0.47132616487455203</v>
      </c>
      <c r="P414" s="82">
        <v>59.370967741935495</v>
      </c>
      <c r="Q414" s="82">
        <v>185.87096774193549</v>
      </c>
      <c r="R414" s="82">
        <v>0</v>
      </c>
    </row>
  </sheetData>
  <mergeCells count="10">
    <mergeCell ref="A1:R1"/>
    <mergeCell ref="B2:F2"/>
    <mergeCell ref="H2:L2"/>
    <mergeCell ref="M2:Q2"/>
    <mergeCell ref="C3:D3"/>
    <mergeCell ref="E3:F3"/>
    <mergeCell ref="I3:J3"/>
    <mergeCell ref="K3:L3"/>
    <mergeCell ref="M3:N3"/>
    <mergeCell ref="O3: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8"/>
  <sheetViews>
    <sheetView workbookViewId="0">
      <selection activeCell="C58" sqref="C58:C69"/>
    </sheetView>
  </sheetViews>
  <sheetFormatPr baseColWidth="10" defaultRowHeight="14.4"/>
  <sheetData>
    <row r="1" spans="1:17">
      <c r="A1" s="1" t="s">
        <v>3</v>
      </c>
      <c r="B1" s="1"/>
      <c r="D1" s="35" t="s">
        <v>0</v>
      </c>
      <c r="E1" s="36"/>
      <c r="F1" s="36"/>
      <c r="G1" s="36"/>
      <c r="H1" s="36"/>
      <c r="I1">
        <f>SUM(B2:B7)/6</f>
        <v>14.425000000000002</v>
      </c>
      <c r="K1" s="83" t="s">
        <v>72</v>
      </c>
      <c r="L1" s="84"/>
    </row>
    <row r="2" spans="1:17">
      <c r="A2" s="66" t="s">
        <v>5</v>
      </c>
      <c r="B2">
        <v>13.98</v>
      </c>
      <c r="D2" s="35" t="s">
        <v>1</v>
      </c>
      <c r="E2" s="36"/>
      <c r="F2" s="36"/>
      <c r="G2" s="36"/>
      <c r="H2" s="36"/>
      <c r="I2">
        <v>11.351666666666667</v>
      </c>
      <c r="K2" s="85">
        <v>2003</v>
      </c>
      <c r="L2" s="50">
        <v>11.67741935483871</v>
      </c>
    </row>
    <row r="3" spans="1:17">
      <c r="A3" s="66" t="s">
        <v>6</v>
      </c>
      <c r="B3">
        <v>13.86</v>
      </c>
      <c r="D3" s="35" t="s">
        <v>2</v>
      </c>
      <c r="E3" s="36"/>
      <c r="F3" s="36"/>
      <c r="G3" s="36"/>
      <c r="H3" s="36"/>
      <c r="I3">
        <v>17.38</v>
      </c>
      <c r="K3" s="85">
        <v>2004</v>
      </c>
      <c r="L3" s="50">
        <v>13.255299539170503</v>
      </c>
    </row>
    <row r="4" spans="1:17">
      <c r="A4" s="66" t="s">
        <v>7</v>
      </c>
      <c r="B4">
        <v>14.94</v>
      </c>
      <c r="D4" s="35" t="s">
        <v>38</v>
      </c>
      <c r="E4" s="35"/>
      <c r="F4" s="37"/>
      <c r="G4" s="37"/>
      <c r="H4" s="37"/>
      <c r="I4" s="34">
        <v>46.1</v>
      </c>
      <c r="K4" s="85">
        <v>2005</v>
      </c>
      <c r="L4" s="50">
        <v>14.921428571428571</v>
      </c>
    </row>
    <row r="5" spans="1:17">
      <c r="A5" s="66" t="s">
        <v>8</v>
      </c>
      <c r="B5">
        <v>14.56</v>
      </c>
      <c r="D5" s="35" t="s">
        <v>39</v>
      </c>
      <c r="E5" s="35"/>
      <c r="F5" s="37"/>
      <c r="G5" s="37"/>
      <c r="H5" s="37"/>
      <c r="I5" s="34">
        <v>-3</v>
      </c>
      <c r="K5" s="85">
        <v>2006</v>
      </c>
      <c r="L5" s="50">
        <v>10.516129032258073</v>
      </c>
    </row>
    <row r="6" spans="1:17">
      <c r="A6" s="66" t="s">
        <v>9</v>
      </c>
      <c r="B6">
        <v>14.7</v>
      </c>
      <c r="K6" s="85">
        <v>2007</v>
      </c>
      <c r="L6" s="50">
        <v>10.71612903225806</v>
      </c>
    </row>
    <row r="7" spans="1:17">
      <c r="A7" s="66" t="s">
        <v>10</v>
      </c>
      <c r="B7">
        <v>14.51</v>
      </c>
      <c r="K7" s="85">
        <v>2008</v>
      </c>
      <c r="L7" s="50">
        <v>12.160944700460831</v>
      </c>
    </row>
    <row r="8" spans="1:17" ht="23.4">
      <c r="L8" s="3">
        <f>SUM(L2:L7)/6</f>
        <v>12.207891705069125</v>
      </c>
      <c r="Q8" s="28" t="s">
        <v>32</v>
      </c>
    </row>
    <row r="9" spans="1:17">
      <c r="A9" s="1" t="s">
        <v>4</v>
      </c>
      <c r="B9" s="4"/>
      <c r="D9" s="1" t="s">
        <v>12</v>
      </c>
      <c r="E9" s="1"/>
    </row>
    <row r="10" spans="1:17">
      <c r="A10" s="2">
        <v>2003</v>
      </c>
      <c r="B10" s="76">
        <v>31.5</v>
      </c>
      <c r="D10" s="27" t="s">
        <v>5</v>
      </c>
      <c r="E10" s="1"/>
      <c r="F10" s="78">
        <v>16.667299159560006</v>
      </c>
    </row>
    <row r="11" spans="1:17">
      <c r="A11" s="2">
        <v>2004</v>
      </c>
      <c r="B11" s="76">
        <v>32.9</v>
      </c>
      <c r="D11" s="27" t="s">
        <v>6</v>
      </c>
      <c r="E11" s="1"/>
      <c r="F11" s="78">
        <v>16.962039810547875</v>
      </c>
    </row>
    <row r="12" spans="1:17">
      <c r="A12" s="2">
        <v>2005</v>
      </c>
      <c r="B12" s="76">
        <v>46.1</v>
      </c>
      <c r="D12" s="27" t="s">
        <v>7</v>
      </c>
      <c r="E12" s="1"/>
      <c r="F12" s="78">
        <v>17.799177437011139</v>
      </c>
    </row>
    <row r="13" spans="1:17">
      <c r="A13" s="2">
        <v>2006</v>
      </c>
      <c r="B13" s="76">
        <v>44.7</v>
      </c>
      <c r="D13" s="27" t="s">
        <v>8</v>
      </c>
      <c r="E13" s="1"/>
      <c r="F13" s="78">
        <v>17.294567332309267</v>
      </c>
    </row>
    <row r="14" spans="1:17">
      <c r="A14" s="2">
        <v>2007</v>
      </c>
      <c r="B14" s="76">
        <v>33.700000000000003</v>
      </c>
      <c r="D14" s="27" t="s">
        <v>9</v>
      </c>
      <c r="E14" s="1"/>
      <c r="F14" s="78">
        <v>17.891498887652947</v>
      </c>
      <c r="H14" s="29"/>
      <c r="I14" s="1" t="s">
        <v>35</v>
      </c>
      <c r="J14" s="1" t="s">
        <v>34</v>
      </c>
      <c r="K14" s="1" t="s">
        <v>36</v>
      </c>
    </row>
    <row r="15" spans="1:17">
      <c r="A15" s="2">
        <v>2008</v>
      </c>
      <c r="B15" s="76">
        <v>36.799999999999997</v>
      </c>
      <c r="D15" s="27" t="s">
        <v>10</v>
      </c>
      <c r="E15" s="1"/>
      <c r="F15" s="79">
        <v>17.667638248847926</v>
      </c>
      <c r="H15" s="31" t="s">
        <v>5</v>
      </c>
      <c r="I15" s="29">
        <v>11.29</v>
      </c>
      <c r="J15" s="29">
        <v>16.670000000000002</v>
      </c>
      <c r="K15" s="3">
        <f>SUM(I15:J15)/2</f>
        <v>13.98</v>
      </c>
    </row>
    <row r="16" spans="1:17">
      <c r="F16" s="3">
        <f>SUM(F10:F15)/6</f>
        <v>17.380370145988191</v>
      </c>
      <c r="H16" s="31" t="s">
        <v>6</v>
      </c>
      <c r="I16" s="29">
        <v>10.79</v>
      </c>
      <c r="J16" s="29">
        <v>16.96</v>
      </c>
      <c r="K16" s="3">
        <v>13.86</v>
      </c>
    </row>
    <row r="17" spans="1:17">
      <c r="A17" s="6" t="s">
        <v>11</v>
      </c>
      <c r="B17" s="5"/>
      <c r="D17" s="1" t="s">
        <v>13</v>
      </c>
      <c r="E17" s="1"/>
      <c r="H17" s="31" t="s">
        <v>7</v>
      </c>
      <c r="I17" s="29">
        <v>10.63</v>
      </c>
      <c r="J17" s="29">
        <v>17.8</v>
      </c>
      <c r="K17" s="3">
        <v>14.94</v>
      </c>
    </row>
    <row r="18" spans="1:17">
      <c r="A18" s="7">
        <v>2003</v>
      </c>
      <c r="B18" s="77">
        <v>0.2</v>
      </c>
      <c r="D18" s="27" t="s">
        <v>5</v>
      </c>
      <c r="F18">
        <v>11.29</v>
      </c>
      <c r="H18" s="31" t="s">
        <v>8</v>
      </c>
      <c r="I18" s="30">
        <v>11.72</v>
      </c>
      <c r="J18" s="29">
        <v>17.29</v>
      </c>
      <c r="K18" s="3">
        <v>14.56</v>
      </c>
    </row>
    <row r="19" spans="1:17">
      <c r="A19" s="7">
        <v>2004</v>
      </c>
      <c r="B19" s="77">
        <v>-3</v>
      </c>
      <c r="D19" s="27" t="s">
        <v>6</v>
      </c>
      <c r="F19">
        <v>10.79</v>
      </c>
      <c r="H19" s="31" t="s">
        <v>9</v>
      </c>
      <c r="I19" s="30">
        <v>11.91</v>
      </c>
      <c r="J19" s="29">
        <v>17.89</v>
      </c>
      <c r="K19" s="3">
        <v>14.7</v>
      </c>
    </row>
    <row r="20" spans="1:17">
      <c r="A20" s="7">
        <v>2005</v>
      </c>
      <c r="B20" s="77">
        <v>-1.9</v>
      </c>
      <c r="D20" s="27" t="s">
        <v>7</v>
      </c>
      <c r="F20">
        <v>10.63</v>
      </c>
      <c r="H20" s="31" t="s">
        <v>10</v>
      </c>
      <c r="I20" s="30">
        <v>11.77</v>
      </c>
      <c r="J20" s="29">
        <v>17.670000000000002</v>
      </c>
      <c r="K20" s="3">
        <v>14.51</v>
      </c>
    </row>
    <row r="21" spans="1:17">
      <c r="A21" s="7">
        <v>2006</v>
      </c>
      <c r="B21" s="77">
        <v>-0.5</v>
      </c>
      <c r="D21" s="27" t="s">
        <v>8</v>
      </c>
      <c r="F21">
        <v>11.72</v>
      </c>
      <c r="K21" s="3">
        <f>SUM(K15:K20)/6</f>
        <v>14.425000000000002</v>
      </c>
    </row>
    <row r="22" spans="1:17">
      <c r="A22" s="7">
        <v>2007</v>
      </c>
      <c r="B22" s="77">
        <v>1.5</v>
      </c>
      <c r="D22" s="27" t="s">
        <v>9</v>
      </c>
      <c r="F22">
        <v>11.91</v>
      </c>
    </row>
    <row r="23" spans="1:17">
      <c r="A23" s="7">
        <v>2008</v>
      </c>
      <c r="B23" s="77">
        <v>0.1</v>
      </c>
      <c r="D23" s="27" t="s">
        <v>10</v>
      </c>
      <c r="F23">
        <v>11.77</v>
      </c>
    </row>
    <row r="24" spans="1:17" ht="23.4">
      <c r="F24" s="3">
        <f>SUM(F18:F23)/6</f>
        <v>11.351666666666667</v>
      </c>
      <c r="Q24" s="28" t="s">
        <v>33</v>
      </c>
    </row>
    <row r="26" spans="1:17">
      <c r="A26" s="1" t="s">
        <v>14</v>
      </c>
      <c r="B26" s="9"/>
      <c r="C26" s="9"/>
      <c r="G26" s="19" t="s">
        <v>29</v>
      </c>
      <c r="H26" s="17"/>
      <c r="I26" s="17"/>
    </row>
    <row r="27" spans="1:17">
      <c r="A27" s="11" t="s">
        <v>15</v>
      </c>
      <c r="B27" s="10"/>
      <c r="C27" s="80">
        <v>13.143010752688175</v>
      </c>
      <c r="G27" s="11" t="s">
        <v>15</v>
      </c>
      <c r="H27" s="18"/>
      <c r="I27" s="18">
        <v>7.1655913978494619</v>
      </c>
    </row>
    <row r="28" spans="1:17">
      <c r="A28" s="11" t="s">
        <v>16</v>
      </c>
      <c r="B28" s="10"/>
      <c r="C28" s="80">
        <v>13.433969622331693</v>
      </c>
      <c r="G28" s="11" t="s">
        <v>16</v>
      </c>
      <c r="H28" s="18"/>
      <c r="I28" s="18">
        <v>7.1924261083743843</v>
      </c>
    </row>
    <row r="29" spans="1:17">
      <c r="A29" s="11" t="s">
        <v>17</v>
      </c>
      <c r="B29" s="10"/>
      <c r="C29" s="80">
        <v>14.740430107526882</v>
      </c>
      <c r="G29" s="11" t="s">
        <v>17</v>
      </c>
      <c r="H29" s="18"/>
      <c r="I29" s="18">
        <v>8.0557526881720438</v>
      </c>
    </row>
    <row r="30" spans="1:17">
      <c r="A30" s="11" t="s">
        <v>18</v>
      </c>
      <c r="B30" s="10"/>
      <c r="C30" s="80">
        <v>14.859444444444444</v>
      </c>
      <c r="G30" s="11" t="s">
        <v>18</v>
      </c>
      <c r="H30" s="18"/>
      <c r="I30" s="18">
        <v>9.4122222222222209</v>
      </c>
    </row>
    <row r="31" spans="1:17">
      <c r="A31" s="11" t="s">
        <v>19</v>
      </c>
      <c r="B31" s="10"/>
      <c r="C31" s="80">
        <v>17.730645161290322</v>
      </c>
      <c r="G31" s="11" t="s">
        <v>19</v>
      </c>
      <c r="H31" s="18"/>
      <c r="I31" s="18">
        <v>12.134946236559138</v>
      </c>
    </row>
    <row r="32" spans="1:17">
      <c r="A32" s="11" t="s">
        <v>20</v>
      </c>
      <c r="B32" s="10"/>
      <c r="C32" s="80">
        <v>20.168429118773947</v>
      </c>
      <c r="G32" s="11" t="s">
        <v>20</v>
      </c>
      <c r="H32" s="18"/>
      <c r="I32" s="18">
        <v>14.551436781609198</v>
      </c>
    </row>
    <row r="33" spans="1:17">
      <c r="A33" s="11" t="s">
        <v>21</v>
      </c>
      <c r="B33" s="10"/>
      <c r="C33" s="80">
        <v>22.529820788530461</v>
      </c>
      <c r="G33" s="11" t="s">
        <v>21</v>
      </c>
      <c r="H33" s="18"/>
      <c r="I33" s="18">
        <v>15.997849462365592</v>
      </c>
    </row>
    <row r="34" spans="1:17">
      <c r="A34" s="11" t="s">
        <v>22</v>
      </c>
      <c r="B34" s="10"/>
      <c r="C34" s="80">
        <v>22.82741935483871</v>
      </c>
      <c r="G34" s="11" t="s">
        <v>22</v>
      </c>
      <c r="H34" s="18"/>
      <c r="I34" s="18">
        <v>16.605376344086022</v>
      </c>
    </row>
    <row r="35" spans="1:17">
      <c r="A35" s="11" t="s">
        <v>23</v>
      </c>
      <c r="B35" s="10"/>
      <c r="C35" s="80">
        <v>21.265555555555554</v>
      </c>
      <c r="G35" s="11" t="s">
        <v>23</v>
      </c>
      <c r="H35" s="18"/>
      <c r="I35" s="18">
        <v>15.347777777777779</v>
      </c>
    </row>
    <row r="36" spans="1:17">
      <c r="A36" s="11" t="s">
        <v>24</v>
      </c>
      <c r="B36" s="10"/>
      <c r="C36" s="80">
        <v>20.046827956989247</v>
      </c>
      <c r="G36" s="11" t="s">
        <v>24</v>
      </c>
      <c r="H36" s="18"/>
      <c r="I36" s="18">
        <v>12.968279569892474</v>
      </c>
    </row>
    <row r="37" spans="1:17">
      <c r="A37" s="11" t="s">
        <v>25</v>
      </c>
      <c r="B37" s="10"/>
      <c r="C37" s="80">
        <v>15.281666666666668</v>
      </c>
      <c r="G37" s="11" t="s">
        <v>25</v>
      </c>
      <c r="H37" s="18"/>
      <c r="I37" s="18">
        <v>9.7944444444444443</v>
      </c>
    </row>
    <row r="38" spans="1:17">
      <c r="A38" s="11" t="s">
        <v>26</v>
      </c>
      <c r="B38" s="10"/>
      <c r="C38" s="80">
        <v>12.537222222222221</v>
      </c>
      <c r="G38" s="11" t="s">
        <v>26</v>
      </c>
      <c r="H38" s="18"/>
      <c r="I38" s="18">
        <v>7.006648745519712</v>
      </c>
    </row>
    <row r="39" spans="1:17">
      <c r="A39" s="11"/>
      <c r="B39" s="9"/>
      <c r="C39" s="3">
        <f>SUM(C27:C38)/12</f>
        <v>17.380370145988191</v>
      </c>
      <c r="G39" s="11"/>
      <c r="H39" s="17"/>
      <c r="I39" s="12">
        <v>11.352729314906</v>
      </c>
    </row>
    <row r="41" spans="1:17" ht="23.4">
      <c r="A41" s="1" t="s">
        <v>27</v>
      </c>
      <c r="B41" s="13"/>
      <c r="C41" s="13"/>
      <c r="G41" s="1" t="s">
        <v>28</v>
      </c>
      <c r="H41" s="16"/>
      <c r="I41" s="14"/>
      <c r="J41" s="14"/>
      <c r="K41" s="14"/>
      <c r="P41" s="32" t="s">
        <v>37</v>
      </c>
      <c r="Q41" s="28"/>
    </row>
    <row r="42" spans="1:17">
      <c r="A42" s="11" t="s">
        <v>15</v>
      </c>
      <c r="B42" s="13"/>
      <c r="C42" s="81">
        <v>18.600000000000001</v>
      </c>
      <c r="G42" s="11" t="s">
        <v>15</v>
      </c>
      <c r="H42" s="15"/>
      <c r="I42" s="14"/>
      <c r="J42" s="14">
        <v>3.6</v>
      </c>
      <c r="K42" s="14"/>
    </row>
    <row r="43" spans="1:17">
      <c r="A43" s="11" t="s">
        <v>16</v>
      </c>
      <c r="B43" s="13"/>
      <c r="C43" s="81">
        <v>23.8</v>
      </c>
      <c r="G43" s="11" t="s">
        <v>16</v>
      </c>
      <c r="H43" s="15"/>
      <c r="I43" s="14"/>
      <c r="J43" s="14">
        <v>0.2</v>
      </c>
      <c r="K43" s="14"/>
    </row>
    <row r="44" spans="1:17">
      <c r="A44" s="11" t="s">
        <v>17</v>
      </c>
      <c r="B44" s="13"/>
      <c r="C44" s="81">
        <v>24</v>
      </c>
      <c r="G44" s="11" t="s">
        <v>17</v>
      </c>
      <c r="H44" s="15"/>
      <c r="I44" s="14"/>
      <c r="J44" s="14">
        <v>0.8</v>
      </c>
      <c r="K44" s="14"/>
    </row>
    <row r="45" spans="1:17">
      <c r="A45" s="11" t="s">
        <v>18</v>
      </c>
      <c r="B45" s="13"/>
      <c r="C45" s="81">
        <v>21.3</v>
      </c>
      <c r="G45" s="11" t="s">
        <v>18</v>
      </c>
      <c r="H45" s="15"/>
      <c r="I45" s="14"/>
      <c r="J45" s="14">
        <v>2.8</v>
      </c>
      <c r="K45" s="14"/>
    </row>
    <row r="46" spans="1:17">
      <c r="A46" s="11" t="s">
        <v>19</v>
      </c>
      <c r="B46" s="13"/>
      <c r="C46" s="81">
        <v>25.8</v>
      </c>
      <c r="G46" s="11" t="s">
        <v>19</v>
      </c>
      <c r="H46" s="15"/>
      <c r="I46" s="14"/>
      <c r="J46" s="14">
        <v>6.5</v>
      </c>
      <c r="K46" s="14"/>
    </row>
    <row r="47" spans="1:17">
      <c r="A47" s="11" t="s">
        <v>20</v>
      </c>
      <c r="B47" s="13"/>
      <c r="C47" s="81">
        <v>31.5</v>
      </c>
      <c r="G47" s="11" t="s">
        <v>20</v>
      </c>
      <c r="H47" s="15"/>
      <c r="I47" s="14"/>
      <c r="J47" s="14">
        <v>11.7</v>
      </c>
      <c r="K47" s="14"/>
    </row>
    <row r="48" spans="1:17">
      <c r="A48" s="11" t="s">
        <v>21</v>
      </c>
      <c r="B48" s="13"/>
      <c r="C48" s="81">
        <v>26</v>
      </c>
      <c r="G48" s="11" t="s">
        <v>21</v>
      </c>
      <c r="H48" s="15"/>
      <c r="I48" s="14"/>
      <c r="J48" s="14">
        <v>12.6</v>
      </c>
      <c r="K48" s="14"/>
    </row>
    <row r="49" spans="1:11">
      <c r="A49" s="11" t="s">
        <v>22</v>
      </c>
      <c r="B49" s="13"/>
      <c r="C49" s="81">
        <v>31.7</v>
      </c>
      <c r="G49" s="11" t="s">
        <v>22</v>
      </c>
      <c r="H49" s="15"/>
      <c r="I49" s="14"/>
      <c r="J49" s="14">
        <v>13.5</v>
      </c>
      <c r="K49" s="14"/>
    </row>
    <row r="50" spans="1:11">
      <c r="A50" s="11" t="s">
        <v>23</v>
      </c>
      <c r="B50" s="13"/>
      <c r="C50" s="81">
        <v>30.4</v>
      </c>
      <c r="G50" s="11" t="s">
        <v>23</v>
      </c>
      <c r="H50" s="15"/>
      <c r="I50" s="14"/>
      <c r="J50" s="14">
        <v>11.2</v>
      </c>
      <c r="K50" s="14"/>
    </row>
    <row r="51" spans="1:11">
      <c r="A51" s="11" t="s">
        <v>24</v>
      </c>
      <c r="B51" s="13"/>
      <c r="C51" s="81">
        <v>26.6</v>
      </c>
      <c r="G51" s="11" t="s">
        <v>24</v>
      </c>
      <c r="H51" s="15"/>
      <c r="I51" s="14"/>
      <c r="J51" s="14">
        <v>9.6999999999999993</v>
      </c>
      <c r="K51" s="14"/>
    </row>
    <row r="52" spans="1:11">
      <c r="A52" s="11" t="s">
        <v>25</v>
      </c>
      <c r="B52" s="13"/>
      <c r="C52" s="81">
        <v>19.100000000000001</v>
      </c>
      <c r="G52" s="11" t="s">
        <v>25</v>
      </c>
      <c r="H52" s="15"/>
      <c r="I52" s="14"/>
      <c r="J52" s="14">
        <v>3.5</v>
      </c>
      <c r="K52" s="14"/>
    </row>
    <row r="53" spans="1:11">
      <c r="A53" s="11" t="s">
        <v>26</v>
      </c>
      <c r="B53" s="13"/>
      <c r="C53" s="81">
        <v>16.399999999999999</v>
      </c>
      <c r="G53" s="11" t="s">
        <v>26</v>
      </c>
      <c r="H53" s="15"/>
      <c r="I53" s="14"/>
      <c r="J53" s="14">
        <v>4.4000000000000004</v>
      </c>
      <c r="K53" s="14"/>
    </row>
    <row r="54" spans="1:11">
      <c r="C54" s="3">
        <f>SUM(C42:C53)/12</f>
        <v>24.599999999999998</v>
      </c>
      <c r="J54" s="3">
        <f>SUM(J42:J53)/12</f>
        <v>6.7083333333333348</v>
      </c>
    </row>
    <row r="57" spans="1:11">
      <c r="A57" s="20"/>
      <c r="B57" s="1" t="s">
        <v>30</v>
      </c>
      <c r="C57" s="1" t="s">
        <v>31</v>
      </c>
      <c r="D57" s="1" t="s">
        <v>35</v>
      </c>
    </row>
    <row r="58" spans="1:11">
      <c r="A58" s="11" t="s">
        <v>15</v>
      </c>
      <c r="B58" s="22">
        <v>13.14</v>
      </c>
      <c r="C58" s="23">
        <v>9.84</v>
      </c>
      <c r="D58" s="82">
        <v>7.1655913978494619</v>
      </c>
    </row>
    <row r="59" spans="1:11">
      <c r="A59" s="11" t="s">
        <v>16</v>
      </c>
      <c r="B59" s="22">
        <v>13.43</v>
      </c>
      <c r="C59" s="22">
        <v>10.11</v>
      </c>
      <c r="D59" s="82">
        <v>7.1924261083743843</v>
      </c>
    </row>
    <row r="60" spans="1:11">
      <c r="A60" s="11" t="s">
        <v>17</v>
      </c>
      <c r="B60" s="22">
        <v>14.74</v>
      </c>
      <c r="C60" s="22">
        <v>11.24</v>
      </c>
      <c r="D60" s="82">
        <v>8.0557526881720438</v>
      </c>
    </row>
    <row r="61" spans="1:11">
      <c r="A61" s="11" t="s">
        <v>18</v>
      </c>
      <c r="B61" s="24">
        <v>14.86</v>
      </c>
      <c r="C61" s="22">
        <v>12.06</v>
      </c>
      <c r="D61" s="82">
        <v>9.4122222222222209</v>
      </c>
    </row>
    <row r="62" spans="1:11">
      <c r="A62" s="11" t="s">
        <v>19</v>
      </c>
      <c r="B62" s="24">
        <v>17.73</v>
      </c>
      <c r="C62" s="22">
        <v>14.75</v>
      </c>
      <c r="D62" s="82">
        <v>12.134946236559138</v>
      </c>
    </row>
    <row r="63" spans="1:11">
      <c r="A63" s="11" t="s">
        <v>20</v>
      </c>
      <c r="B63" s="24">
        <v>20.170000000000002</v>
      </c>
      <c r="C63" s="22">
        <v>17.89</v>
      </c>
      <c r="D63" s="82">
        <v>14.551436781609198</v>
      </c>
    </row>
    <row r="64" spans="1:11">
      <c r="A64" s="11" t="s">
        <v>21</v>
      </c>
      <c r="B64" s="24">
        <v>22.53</v>
      </c>
      <c r="C64" s="22">
        <v>19.690000000000001</v>
      </c>
      <c r="D64" s="82">
        <v>15.997849462365592</v>
      </c>
    </row>
    <row r="65" spans="1:4">
      <c r="A65" s="11" t="s">
        <v>22</v>
      </c>
      <c r="B65" s="24">
        <v>22.83</v>
      </c>
      <c r="C65" s="22">
        <v>20.05</v>
      </c>
      <c r="D65" s="82">
        <v>16.605376344086022</v>
      </c>
    </row>
    <row r="66" spans="1:4">
      <c r="A66" s="11" t="s">
        <v>23</v>
      </c>
      <c r="B66" s="24">
        <v>21.27</v>
      </c>
      <c r="C66" s="22">
        <v>18.43</v>
      </c>
      <c r="D66" s="82">
        <v>15.347777777777779</v>
      </c>
    </row>
    <row r="67" spans="1:4">
      <c r="A67" s="11" t="s">
        <v>24</v>
      </c>
      <c r="B67" s="24">
        <v>20.05</v>
      </c>
      <c r="C67" s="22">
        <v>16.86</v>
      </c>
      <c r="D67" s="82">
        <v>12.968279569892474</v>
      </c>
    </row>
    <row r="68" spans="1:4">
      <c r="A68" s="11" t="s">
        <v>25</v>
      </c>
      <c r="B68" s="24">
        <v>15.28</v>
      </c>
      <c r="C68" s="22">
        <v>12.48</v>
      </c>
      <c r="D68" s="82">
        <v>9.7944444444444443</v>
      </c>
    </row>
    <row r="69" spans="1:4">
      <c r="A69" s="11" t="s">
        <v>26</v>
      </c>
      <c r="B69" s="24">
        <v>12.54</v>
      </c>
      <c r="C69" s="22">
        <v>9.65</v>
      </c>
      <c r="D69" s="82">
        <v>7.006648745519712</v>
      </c>
    </row>
    <row r="71" spans="1:4">
      <c r="A71" s="83" t="s">
        <v>40</v>
      </c>
      <c r="B71" s="84"/>
      <c r="C71" s="84"/>
    </row>
    <row r="72" spans="1:4">
      <c r="A72" s="92" t="s">
        <v>15</v>
      </c>
      <c r="B72" s="93">
        <v>9.84</v>
      </c>
      <c r="C72" s="94"/>
    </row>
    <row r="73" spans="1:4">
      <c r="A73" s="92" t="s">
        <v>16</v>
      </c>
      <c r="B73" s="95">
        <v>10.11</v>
      </c>
      <c r="C73" s="94"/>
    </row>
    <row r="74" spans="1:4">
      <c r="A74" s="92" t="s">
        <v>17</v>
      </c>
      <c r="B74" s="95">
        <v>11.24</v>
      </c>
      <c r="C74" s="94"/>
    </row>
    <row r="75" spans="1:4">
      <c r="A75" s="92" t="s">
        <v>18</v>
      </c>
      <c r="B75" s="95">
        <v>12.06</v>
      </c>
      <c r="C75" s="94"/>
    </row>
    <row r="76" spans="1:4">
      <c r="A76" s="92" t="s">
        <v>19</v>
      </c>
      <c r="B76" s="95">
        <v>14.75</v>
      </c>
      <c r="C76" s="94"/>
    </row>
    <row r="77" spans="1:4">
      <c r="A77" s="92" t="s">
        <v>20</v>
      </c>
      <c r="B77" s="95">
        <v>17.89</v>
      </c>
      <c r="C77" s="94"/>
    </row>
    <row r="78" spans="1:4">
      <c r="A78" s="92" t="s">
        <v>21</v>
      </c>
      <c r="B78" s="95">
        <v>19.690000000000001</v>
      </c>
      <c r="C78" s="94"/>
    </row>
    <row r="79" spans="1:4">
      <c r="A79" s="92" t="s">
        <v>22</v>
      </c>
      <c r="B79" s="95">
        <v>20.05</v>
      </c>
      <c r="C79" s="94"/>
    </row>
    <row r="80" spans="1:4">
      <c r="A80" s="92" t="s">
        <v>23</v>
      </c>
      <c r="B80" s="95">
        <v>18.43</v>
      </c>
      <c r="C80" s="94"/>
    </row>
    <row r="81" spans="1:10">
      <c r="A81" s="92" t="s">
        <v>24</v>
      </c>
      <c r="B81" s="95">
        <v>16.86</v>
      </c>
      <c r="C81" s="94"/>
    </row>
    <row r="82" spans="1:10">
      <c r="A82" s="92" t="s">
        <v>25</v>
      </c>
      <c r="B82" s="95">
        <v>12.48</v>
      </c>
      <c r="C82" s="94"/>
    </row>
    <row r="83" spans="1:10">
      <c r="A83" s="92" t="s">
        <v>26</v>
      </c>
      <c r="B83" s="95">
        <v>9.65</v>
      </c>
      <c r="C83" s="94"/>
    </row>
    <row r="84" spans="1:10">
      <c r="A84" s="96" t="s">
        <v>36</v>
      </c>
      <c r="B84" s="97">
        <f>SUM(B72:B83)/12</f>
        <v>14.420833333333334</v>
      </c>
      <c r="C84" s="94"/>
    </row>
    <row r="88" spans="1:10">
      <c r="A88" s="81" t="s">
        <v>71</v>
      </c>
      <c r="J88" s="81" t="s">
        <v>70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topLeftCell="A9" workbookViewId="0">
      <selection activeCell="D12" sqref="D12:D23"/>
    </sheetView>
  </sheetViews>
  <sheetFormatPr baseColWidth="10" defaultRowHeight="14.4"/>
  <sheetData>
    <row r="1" spans="1:26">
      <c r="A1" s="1" t="s">
        <v>41</v>
      </c>
      <c r="B1" s="8"/>
      <c r="C1" s="8"/>
      <c r="D1" s="1" t="s">
        <v>42</v>
      </c>
      <c r="E1" s="8"/>
      <c r="F1" s="8"/>
      <c r="H1" s="1" t="s">
        <v>43</v>
      </c>
      <c r="I1" s="43"/>
      <c r="K1" s="1" t="s">
        <v>44</v>
      </c>
      <c r="L1" s="45"/>
      <c r="N1" s="1" t="s">
        <v>45</v>
      </c>
      <c r="O1" s="47"/>
      <c r="T1" s="1" t="s">
        <v>73</v>
      </c>
      <c r="U1" s="1"/>
      <c r="V1" s="1"/>
      <c r="Z1" s="1" t="s">
        <v>75</v>
      </c>
    </row>
    <row r="2" spans="1:26">
      <c r="A2" s="41">
        <v>2003</v>
      </c>
      <c r="B2" s="39">
        <v>1001.2</v>
      </c>
      <c r="D2" s="66" t="s">
        <v>5</v>
      </c>
      <c r="E2" s="40">
        <v>168</v>
      </c>
      <c r="H2" s="66" t="s">
        <v>5</v>
      </c>
      <c r="I2" s="42">
        <v>23</v>
      </c>
      <c r="K2" s="66" t="s">
        <v>5</v>
      </c>
      <c r="L2" s="44">
        <v>12</v>
      </c>
      <c r="N2" s="66" t="s">
        <v>5</v>
      </c>
      <c r="O2" s="46">
        <v>1</v>
      </c>
    </row>
    <row r="3" spans="1:26">
      <c r="A3" s="41">
        <v>2004</v>
      </c>
      <c r="B3" s="39">
        <v>894.7</v>
      </c>
      <c r="D3" s="66" t="s">
        <v>6</v>
      </c>
      <c r="E3" s="40">
        <v>159</v>
      </c>
      <c r="H3" s="66" t="s">
        <v>6</v>
      </c>
      <c r="I3" s="42">
        <v>19</v>
      </c>
      <c r="K3" s="66" t="s">
        <v>6</v>
      </c>
      <c r="L3" s="44">
        <v>9</v>
      </c>
      <c r="N3" s="66" t="s">
        <v>6</v>
      </c>
      <c r="O3" s="46">
        <v>1</v>
      </c>
    </row>
    <row r="4" spans="1:26">
      <c r="A4" s="41">
        <v>2005</v>
      </c>
      <c r="B4" s="39">
        <v>667.99999999999989</v>
      </c>
      <c r="D4" s="66" t="s">
        <v>7</v>
      </c>
      <c r="E4" s="40">
        <v>138</v>
      </c>
      <c r="H4" s="66" t="s">
        <v>7</v>
      </c>
      <c r="I4" s="42">
        <v>15</v>
      </c>
      <c r="K4" s="66" t="s">
        <v>7</v>
      </c>
      <c r="L4" s="44">
        <v>13</v>
      </c>
      <c r="N4" s="66" t="s">
        <v>7</v>
      </c>
      <c r="O4" s="46">
        <v>2</v>
      </c>
    </row>
    <row r="5" spans="1:26">
      <c r="A5" s="41">
        <v>2006</v>
      </c>
      <c r="B5" s="39">
        <v>783.6</v>
      </c>
      <c r="D5" s="66" t="s">
        <v>8</v>
      </c>
      <c r="E5" s="40">
        <v>160</v>
      </c>
      <c r="H5" s="66" t="s">
        <v>74</v>
      </c>
      <c r="I5" s="42">
        <v>25</v>
      </c>
      <c r="K5" s="66" t="s">
        <v>74</v>
      </c>
      <c r="L5" s="44">
        <v>11</v>
      </c>
      <c r="N5" s="66" t="s">
        <v>74</v>
      </c>
      <c r="O5" s="46">
        <v>2</v>
      </c>
    </row>
    <row r="6" spans="1:26">
      <c r="A6" s="41">
        <v>2007</v>
      </c>
      <c r="B6" s="39">
        <v>1101.5999999999999</v>
      </c>
      <c r="D6" s="66" t="s">
        <v>9</v>
      </c>
      <c r="E6" s="40">
        <v>178</v>
      </c>
      <c r="H6" s="66" t="s">
        <v>9</v>
      </c>
      <c r="I6" s="42">
        <v>13</v>
      </c>
      <c r="K6" s="66" t="s">
        <v>9</v>
      </c>
      <c r="L6" s="44">
        <v>9</v>
      </c>
      <c r="N6" s="66" t="s">
        <v>9</v>
      </c>
      <c r="O6" s="46">
        <v>1</v>
      </c>
    </row>
    <row r="7" spans="1:26">
      <c r="A7" s="41">
        <v>2008</v>
      </c>
      <c r="B7" s="39">
        <v>941.7</v>
      </c>
      <c r="D7" s="66" t="s">
        <v>10</v>
      </c>
      <c r="E7" s="40">
        <v>169</v>
      </c>
      <c r="H7" s="66" t="s">
        <v>10</v>
      </c>
      <c r="I7" s="42">
        <v>17</v>
      </c>
      <c r="K7" s="66" t="s">
        <v>10</v>
      </c>
      <c r="L7" s="44">
        <v>10</v>
      </c>
      <c r="N7" s="66" t="s">
        <v>10</v>
      </c>
      <c r="O7" s="46">
        <v>1</v>
      </c>
    </row>
    <row r="8" spans="1:26">
      <c r="A8" s="38"/>
      <c r="B8" s="3">
        <f>SUM(B2:B7)/6</f>
        <v>898.4666666666667</v>
      </c>
      <c r="E8" s="3">
        <f>SUM(E2:E7)/6</f>
        <v>162</v>
      </c>
      <c r="I8" s="3">
        <f>SUM(I2:I7)/6</f>
        <v>18.666666666666668</v>
      </c>
      <c r="L8" s="3">
        <f>SUM(L2:L7)/6</f>
        <v>10.666666666666666</v>
      </c>
      <c r="O8" s="3">
        <f>SUM(O2:O7)/6</f>
        <v>1.3333333333333333</v>
      </c>
    </row>
    <row r="11" spans="1:26">
      <c r="D11" s="1" t="s">
        <v>46</v>
      </c>
      <c r="E11" s="8"/>
      <c r="F11" s="8"/>
    </row>
    <row r="12" spans="1:26">
      <c r="D12" s="48" t="s">
        <v>15</v>
      </c>
      <c r="E12" s="21">
        <v>88.75</v>
      </c>
      <c r="F12" s="8"/>
      <c r="N12" s="1" t="s">
        <v>49</v>
      </c>
      <c r="O12" s="1"/>
      <c r="P12" s="1"/>
      <c r="Q12" s="1"/>
      <c r="R12" s="25">
        <v>51.4</v>
      </c>
    </row>
    <row r="13" spans="1:26">
      <c r="D13" s="48" t="s">
        <v>16</v>
      </c>
      <c r="E13" s="21">
        <v>67.966666666666654</v>
      </c>
      <c r="F13" s="8"/>
      <c r="N13" s="1" t="s">
        <v>50</v>
      </c>
      <c r="O13" s="1"/>
      <c r="P13" s="1"/>
      <c r="Q13" s="1"/>
      <c r="R13" s="25">
        <v>54.7</v>
      </c>
    </row>
    <row r="14" spans="1:26">
      <c r="D14" s="48" t="s">
        <v>17</v>
      </c>
      <c r="E14" s="21">
        <v>90.2</v>
      </c>
      <c r="F14" s="8"/>
      <c r="N14" s="1" t="s">
        <v>51</v>
      </c>
      <c r="O14" s="1"/>
      <c r="P14" s="1"/>
      <c r="Q14" s="1"/>
      <c r="R14" s="25">
        <v>72.599999999999994</v>
      </c>
    </row>
    <row r="15" spans="1:26">
      <c r="D15" s="48" t="s">
        <v>18</v>
      </c>
      <c r="E15" s="21">
        <v>87.38333333333334</v>
      </c>
      <c r="F15" s="8"/>
    </row>
    <row r="16" spans="1:26">
      <c r="D16" s="48" t="s">
        <v>19</v>
      </c>
      <c r="E16" s="21">
        <v>69.816666666666677</v>
      </c>
      <c r="F16" s="8"/>
    </row>
    <row r="17" spans="4:20">
      <c r="D17" s="48" t="s">
        <v>20</v>
      </c>
      <c r="E17" s="21">
        <v>34.783333333333331</v>
      </c>
      <c r="F17" s="8"/>
    </row>
    <row r="18" spans="4:20">
      <c r="D18" s="48" t="s">
        <v>21</v>
      </c>
      <c r="E18" s="21">
        <v>24.216666666666669</v>
      </c>
      <c r="F18" s="8"/>
      <c r="T18" s="1" t="s">
        <v>76</v>
      </c>
    </row>
    <row r="19" spans="4:20">
      <c r="D19" s="48" t="s">
        <v>22</v>
      </c>
      <c r="E19" s="21">
        <v>53.016666666666659</v>
      </c>
      <c r="F19" s="8"/>
    </row>
    <row r="20" spans="4:20">
      <c r="D20" s="48" t="s">
        <v>23</v>
      </c>
      <c r="E20" s="21">
        <v>62.666666666666664</v>
      </c>
      <c r="F20" s="8"/>
    </row>
    <row r="21" spans="4:20">
      <c r="D21" s="48" t="s">
        <v>24</v>
      </c>
      <c r="E21" s="21">
        <v>86.8</v>
      </c>
      <c r="F21" s="8"/>
    </row>
    <row r="22" spans="4:20">
      <c r="D22" s="48" t="s">
        <v>25</v>
      </c>
      <c r="E22" s="21">
        <v>150.21666666666667</v>
      </c>
      <c r="F22" s="8"/>
    </row>
    <row r="23" spans="4:20">
      <c r="D23" s="48" t="s">
        <v>26</v>
      </c>
      <c r="E23" s="21">
        <v>82.649999999999991</v>
      </c>
      <c r="F23" s="8"/>
    </row>
    <row r="24" spans="4:20">
      <c r="E24" s="3">
        <f>SUM(E12:E23)/12</f>
        <v>74.87222222222222</v>
      </c>
    </row>
    <row r="25" spans="4:20">
      <c r="D25" s="1" t="s">
        <v>47</v>
      </c>
    </row>
    <row r="26" spans="4:20">
      <c r="D26" s="49" t="s">
        <v>5</v>
      </c>
      <c r="E26" s="82">
        <v>1001.2</v>
      </c>
    </row>
    <row r="27" spans="4:20">
      <c r="D27" s="49" t="s">
        <v>6</v>
      </c>
      <c r="E27" s="82">
        <v>894.7</v>
      </c>
    </row>
    <row r="28" spans="4:20">
      <c r="D28" s="49" t="s">
        <v>7</v>
      </c>
      <c r="E28" s="82">
        <v>667.99999999999989</v>
      </c>
    </row>
    <row r="29" spans="4:20">
      <c r="D29" s="49" t="s">
        <v>8</v>
      </c>
      <c r="E29" s="82">
        <v>783.6</v>
      </c>
    </row>
    <row r="30" spans="4:20">
      <c r="D30" s="49" t="s">
        <v>9</v>
      </c>
      <c r="E30" s="82">
        <v>1101.5999999999999</v>
      </c>
    </row>
    <row r="31" spans="4:20">
      <c r="D31" s="49" t="s">
        <v>10</v>
      </c>
      <c r="E31" s="82">
        <v>941.7</v>
      </c>
    </row>
    <row r="32" spans="4:20">
      <c r="E32" s="3">
        <f>SUM(E26:E31)/6</f>
        <v>898.4666666666667</v>
      </c>
    </row>
    <row r="36" spans="1:12">
      <c r="A36" s="1" t="s">
        <v>48</v>
      </c>
    </row>
    <row r="37" spans="1:12">
      <c r="A37" s="57">
        <v>2003</v>
      </c>
      <c r="B37" s="57"/>
      <c r="C37" s="57">
        <v>2004</v>
      </c>
      <c r="D37" s="57"/>
      <c r="E37" s="57">
        <v>2005</v>
      </c>
      <c r="F37" s="57"/>
      <c r="G37" s="57">
        <v>2006</v>
      </c>
      <c r="H37" s="57"/>
      <c r="I37" s="57">
        <v>2007</v>
      </c>
      <c r="J37" s="57"/>
      <c r="K37" s="57">
        <v>2008</v>
      </c>
      <c r="L37" s="58"/>
    </row>
    <row r="38" spans="1:12">
      <c r="A38" s="57" t="s">
        <v>15</v>
      </c>
      <c r="B38" s="50">
        <v>165.3</v>
      </c>
      <c r="C38" s="57" t="s">
        <v>15</v>
      </c>
      <c r="D38" s="51">
        <v>119.6</v>
      </c>
      <c r="E38" s="57" t="s">
        <v>15</v>
      </c>
      <c r="F38" s="52">
        <v>59.8</v>
      </c>
      <c r="G38" s="57" t="s">
        <v>15</v>
      </c>
      <c r="H38" s="53">
        <v>72.8</v>
      </c>
      <c r="I38" s="57" t="s">
        <v>15</v>
      </c>
      <c r="J38" s="54">
        <v>63.800000000000004</v>
      </c>
      <c r="K38" s="57" t="s">
        <v>15</v>
      </c>
      <c r="L38" s="55">
        <v>51.2</v>
      </c>
    </row>
    <row r="39" spans="1:12">
      <c r="A39" s="57" t="s">
        <v>16</v>
      </c>
      <c r="B39" s="50">
        <v>47.9</v>
      </c>
      <c r="C39" s="57" t="s">
        <v>16</v>
      </c>
      <c r="D39" s="51">
        <v>80.3</v>
      </c>
      <c r="E39" s="57" t="s">
        <v>16</v>
      </c>
      <c r="F39" s="52">
        <v>65.2</v>
      </c>
      <c r="G39" s="57" t="s">
        <v>16</v>
      </c>
      <c r="H39" s="53">
        <v>82.5</v>
      </c>
      <c r="I39" s="57" t="s">
        <v>16</v>
      </c>
      <c r="J39" s="54">
        <v>87.3</v>
      </c>
      <c r="K39" s="57" t="s">
        <v>16</v>
      </c>
      <c r="L39" s="55">
        <v>44.599999999999994</v>
      </c>
    </row>
    <row r="40" spans="1:12">
      <c r="A40" s="57" t="s">
        <v>17</v>
      </c>
      <c r="B40" s="50">
        <v>73.199999999999989</v>
      </c>
      <c r="C40" s="57" t="s">
        <v>17</v>
      </c>
      <c r="D40" s="51">
        <v>108.8</v>
      </c>
      <c r="E40" s="57" t="s">
        <v>17</v>
      </c>
      <c r="F40" s="52">
        <v>41.4</v>
      </c>
      <c r="G40" s="57" t="s">
        <v>17</v>
      </c>
      <c r="H40" s="53">
        <v>76.099999999999994</v>
      </c>
      <c r="I40" s="57" t="s">
        <v>17</v>
      </c>
      <c r="J40" s="54">
        <v>136.29999999999998</v>
      </c>
      <c r="K40" s="57" t="s">
        <v>17</v>
      </c>
      <c r="L40" s="55">
        <v>105.4</v>
      </c>
    </row>
    <row r="41" spans="1:12">
      <c r="A41" s="57" t="s">
        <v>18</v>
      </c>
      <c r="B41" s="50">
        <v>67.599999999999994</v>
      </c>
      <c r="C41" s="57" t="s">
        <v>18</v>
      </c>
      <c r="D41" s="51">
        <v>107.9</v>
      </c>
      <c r="E41" s="57" t="s">
        <v>18</v>
      </c>
      <c r="F41" s="52">
        <v>142.80000000000001</v>
      </c>
      <c r="G41" s="57" t="s">
        <v>18</v>
      </c>
      <c r="H41" s="53">
        <v>91.5</v>
      </c>
      <c r="I41" s="57" t="s">
        <v>18</v>
      </c>
      <c r="J41" s="54">
        <v>45.4</v>
      </c>
      <c r="K41" s="57" t="s">
        <v>18</v>
      </c>
      <c r="L41" s="55">
        <v>69.099999999999994</v>
      </c>
    </row>
    <row r="42" spans="1:12">
      <c r="A42" s="57" t="s">
        <v>19</v>
      </c>
      <c r="B42" s="50">
        <v>50.2</v>
      </c>
      <c r="C42" s="57" t="s">
        <v>19</v>
      </c>
      <c r="D42" s="51">
        <v>61.2</v>
      </c>
      <c r="E42" s="57" t="s">
        <v>19</v>
      </c>
      <c r="F42" s="52">
        <v>65.8</v>
      </c>
      <c r="G42" s="57" t="s">
        <v>19</v>
      </c>
      <c r="H42" s="53">
        <v>43.5</v>
      </c>
      <c r="I42" s="57" t="s">
        <v>19</v>
      </c>
      <c r="J42" s="54">
        <v>82.700000000000031</v>
      </c>
      <c r="K42" s="57" t="s">
        <v>19</v>
      </c>
      <c r="L42" s="55">
        <v>115.5</v>
      </c>
    </row>
    <row r="43" spans="1:12">
      <c r="A43" s="57" t="s">
        <v>20</v>
      </c>
      <c r="B43" s="50">
        <v>17.499999999999996</v>
      </c>
      <c r="C43" s="57" t="s">
        <v>20</v>
      </c>
      <c r="D43" s="51">
        <v>15.5</v>
      </c>
      <c r="E43" s="57" t="s">
        <v>20</v>
      </c>
      <c r="F43" s="52">
        <v>7.6</v>
      </c>
      <c r="G43" s="57" t="s">
        <v>20</v>
      </c>
      <c r="H43" s="53">
        <v>24.9</v>
      </c>
      <c r="I43" s="57" t="s">
        <v>20</v>
      </c>
      <c r="J43" s="54">
        <v>26.200000000000003</v>
      </c>
      <c r="K43" s="57" t="s">
        <v>20</v>
      </c>
      <c r="L43" s="55">
        <v>116.99999999999999</v>
      </c>
    </row>
    <row r="44" spans="1:12">
      <c r="A44" s="57" t="s">
        <v>21</v>
      </c>
      <c r="B44" s="50">
        <v>35.200000000000003</v>
      </c>
      <c r="C44" s="57" t="s">
        <v>21</v>
      </c>
      <c r="D44" s="51">
        <v>72.2</v>
      </c>
      <c r="E44" s="57" t="s">
        <v>21</v>
      </c>
      <c r="F44" s="52">
        <v>10.199999999999999</v>
      </c>
      <c r="G44" s="57" t="s">
        <v>21</v>
      </c>
      <c r="H44" s="53">
        <v>0.4</v>
      </c>
      <c r="I44" s="57" t="s">
        <v>21</v>
      </c>
      <c r="J44" s="54">
        <v>16.8</v>
      </c>
      <c r="K44" s="57" t="s">
        <v>21</v>
      </c>
      <c r="L44" s="55">
        <v>10.5</v>
      </c>
    </row>
    <row r="45" spans="1:12">
      <c r="A45" s="57" t="s">
        <v>22</v>
      </c>
      <c r="B45" s="50">
        <v>42</v>
      </c>
      <c r="C45" s="57" t="s">
        <v>22</v>
      </c>
      <c r="D45" s="51">
        <v>42</v>
      </c>
      <c r="E45" s="57" t="s">
        <v>22</v>
      </c>
      <c r="F45" s="52">
        <v>44.7</v>
      </c>
      <c r="G45" s="57" t="s">
        <v>22</v>
      </c>
      <c r="H45" s="53">
        <v>37.200000000000003</v>
      </c>
      <c r="I45" s="57" t="s">
        <v>22</v>
      </c>
      <c r="J45" s="54">
        <v>106.99999999999999</v>
      </c>
      <c r="K45" s="57" t="s">
        <v>22</v>
      </c>
      <c r="L45" s="55">
        <v>45.2</v>
      </c>
    </row>
    <row r="46" spans="1:12">
      <c r="A46" s="57" t="s">
        <v>23</v>
      </c>
      <c r="B46" s="50">
        <v>140.20000000000002</v>
      </c>
      <c r="C46" s="57" t="s">
        <v>23</v>
      </c>
      <c r="D46" s="51">
        <v>42.2</v>
      </c>
      <c r="E46" s="57" t="s">
        <v>23</v>
      </c>
      <c r="F46" s="52">
        <v>51.3</v>
      </c>
      <c r="G46" s="57" t="s">
        <v>23</v>
      </c>
      <c r="H46" s="53">
        <v>72</v>
      </c>
      <c r="I46" s="57" t="s">
        <v>23</v>
      </c>
      <c r="J46" s="54">
        <v>64.3</v>
      </c>
      <c r="K46" s="57" t="s">
        <v>23</v>
      </c>
      <c r="L46" s="55">
        <v>6</v>
      </c>
    </row>
    <row r="47" spans="1:12">
      <c r="A47" s="57" t="s">
        <v>24</v>
      </c>
      <c r="B47" s="50">
        <v>58.400000000000006</v>
      </c>
      <c r="C47" s="57" t="s">
        <v>24</v>
      </c>
      <c r="D47" s="51">
        <v>99.5</v>
      </c>
      <c r="E47" s="57" t="s">
        <v>24</v>
      </c>
      <c r="F47" s="52">
        <v>46.5</v>
      </c>
      <c r="G47" s="57" t="s">
        <v>24</v>
      </c>
      <c r="H47" s="53">
        <v>57.6</v>
      </c>
      <c r="I47" s="57" t="s">
        <v>24</v>
      </c>
      <c r="J47" s="54">
        <v>52.2</v>
      </c>
      <c r="K47" s="57" t="s">
        <v>24</v>
      </c>
      <c r="L47" s="55">
        <v>206.6</v>
      </c>
    </row>
    <row r="48" spans="1:12">
      <c r="A48" s="57" t="s">
        <v>25</v>
      </c>
      <c r="B48" s="50">
        <v>173</v>
      </c>
      <c r="C48" s="57" t="s">
        <v>25</v>
      </c>
      <c r="D48" s="51">
        <v>137.5</v>
      </c>
      <c r="E48" s="57" t="s">
        <v>25</v>
      </c>
      <c r="F48" s="52">
        <v>243.6</v>
      </c>
      <c r="G48" s="57" t="s">
        <v>25</v>
      </c>
      <c r="H48" s="53">
        <v>102.8</v>
      </c>
      <c r="I48" s="57" t="s">
        <v>25</v>
      </c>
      <c r="J48" s="54">
        <v>54.000000000000007</v>
      </c>
      <c r="K48" s="57" t="s">
        <v>25</v>
      </c>
      <c r="L48" s="55">
        <v>190.4</v>
      </c>
    </row>
    <row r="49" spans="1:12">
      <c r="A49" s="57" t="s">
        <v>26</v>
      </c>
      <c r="B49" s="50">
        <v>71.2</v>
      </c>
      <c r="C49" s="57" t="s">
        <v>26</v>
      </c>
      <c r="D49" s="51">
        <v>114.5</v>
      </c>
      <c r="E49" s="57" t="s">
        <v>26</v>
      </c>
      <c r="F49" s="52">
        <v>115.8</v>
      </c>
      <c r="G49" s="57" t="s">
        <v>26</v>
      </c>
      <c r="H49" s="53">
        <v>6.7</v>
      </c>
      <c r="I49" s="57" t="s">
        <v>26</v>
      </c>
      <c r="J49" s="54">
        <v>47.600000000000009</v>
      </c>
      <c r="K49" s="57" t="s">
        <v>26</v>
      </c>
      <c r="L49" s="55">
        <v>140.09999999999997</v>
      </c>
    </row>
    <row r="50" spans="1:12">
      <c r="A50" s="33">
        <v>2003</v>
      </c>
      <c r="G50" s="60"/>
      <c r="H50" s="35">
        <v>2004</v>
      </c>
    </row>
    <row r="51" spans="1:12" ht="25.8">
      <c r="F51" s="59"/>
    </row>
    <row r="63" spans="1:12">
      <c r="A63" s="56">
        <v>2005</v>
      </c>
      <c r="G63" s="1">
        <v>2006</v>
      </c>
    </row>
    <row r="78" spans="1:7">
      <c r="A78" s="56">
        <v>2007</v>
      </c>
      <c r="G78" s="1">
        <v>2008</v>
      </c>
    </row>
    <row r="96" spans="1:1">
      <c r="A96" s="81" t="s">
        <v>77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Bataz bestekoak</vt:lpstr>
      <vt:lpstr>2008</vt:lpstr>
      <vt:lpstr>2007</vt:lpstr>
      <vt:lpstr>2006</vt:lpstr>
      <vt:lpstr>2005</vt:lpstr>
      <vt:lpstr>2004</vt:lpstr>
      <vt:lpstr>2003</vt:lpstr>
      <vt:lpstr>Tenperaturak</vt:lpstr>
      <vt:lpstr>Prezipitazioak</vt:lpstr>
      <vt:lpstr>Hezetasuna</vt:lpstr>
      <vt:lpstr>Haizea</vt:lpstr>
      <vt:lpstr>Koppen sailkapena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2016-01-12T08:35:32Z</dcterms:created>
  <dcterms:modified xsi:type="dcterms:W3CDTF">2016-01-13T13:29:28Z</dcterms:modified>
</cp:coreProperties>
</file>